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64456" windowWidth="0" windowHeight="62856" activeTab="0"/>
  </bookViews>
  <sheets>
    <sheet name="Budget" sheetId="1" r:id="rId1"/>
    <sheet name="Actual" sheetId="2" r:id="rId2"/>
    <sheet name="Help" sheetId="3" r:id="rId3"/>
  </sheets>
  <definedNames>
    <definedName name="_xlnm.Print_Area" localSheetId="1">'Actual'!$A$2:$O$104</definedName>
    <definedName name="_xlnm.Print_Area" localSheetId="0">'Budget'!$A$2:$O$94</definedName>
    <definedName name="_xlnm.Print_Titles" localSheetId="1">'Actual'!$12:$12</definedName>
    <definedName name="_xlnm.Print_Titles" localSheetId="0">'Budget'!$12:$12</definedName>
    <definedName name="valuevx">42.314159</definedName>
    <definedName name="vertex42_copyright" hidden="1">"© 2008 Vertex42 LLC"</definedName>
    <definedName name="vertex42_id" hidden="1">"personal-budget-spreadsheet.xls"</definedName>
    <definedName name="vertex42_title" hidden="1">"Personal Budget Spreadsheet"</definedName>
  </definedNames>
  <calcPr fullCalcOnLoad="1"/>
</workbook>
</file>

<file path=xl/sharedStrings.xml><?xml version="1.0" encoding="utf-8"?>
<sst xmlns="http://schemas.openxmlformats.org/spreadsheetml/2006/main" count="204" uniqueCount="106">
  <si>
    <t>Music</t>
  </si>
  <si>
    <t>INCOME</t>
  </si>
  <si>
    <t>Total Income</t>
  </si>
  <si>
    <t>Clothing</t>
  </si>
  <si>
    <t>Groceries</t>
  </si>
  <si>
    <t>HOME EXPENSES</t>
  </si>
  <si>
    <t>Other</t>
  </si>
  <si>
    <t>TRANSPORTATION</t>
  </si>
  <si>
    <t>Fuel</t>
  </si>
  <si>
    <t>ENTERTAINMENT</t>
  </si>
  <si>
    <t>Outdoor Recreation</t>
  </si>
  <si>
    <t>Hobbies</t>
  </si>
  <si>
    <t>DAILY LIVING</t>
  </si>
  <si>
    <t>Emergency Fund</t>
  </si>
  <si>
    <t>Investments</t>
  </si>
  <si>
    <t>SAVINGS</t>
  </si>
  <si>
    <t>Bus/Taxi/Train Fare</t>
  </si>
  <si>
    <t>Maintenance/Supplies</t>
  </si>
  <si>
    <t>Mortgage/Rent</t>
  </si>
  <si>
    <t>Dining/Eating Out</t>
  </si>
  <si>
    <t>Toys/Gadgets</t>
  </si>
  <si>
    <t>CHARITY/GIFTS</t>
  </si>
  <si>
    <t>Life Insurance</t>
  </si>
  <si>
    <t>Auto Insurance</t>
  </si>
  <si>
    <t>Vacation/Travel</t>
  </si>
  <si>
    <t>Education</t>
  </si>
  <si>
    <t>JAN</t>
  </si>
  <si>
    <t>FEB</t>
  </si>
  <si>
    <t>MAR</t>
  </si>
  <si>
    <t>APR</t>
  </si>
  <si>
    <t>MAY</t>
  </si>
  <si>
    <t>JUN</t>
  </si>
  <si>
    <t>JUL</t>
  </si>
  <si>
    <t>AUG</t>
  </si>
  <si>
    <t>SEP</t>
  </si>
  <si>
    <t>OCT</t>
  </si>
  <si>
    <t>NOV</t>
  </si>
  <si>
    <t>DEC</t>
  </si>
  <si>
    <t>Total</t>
  </si>
  <si>
    <t>Projected End Balance</t>
  </si>
  <si>
    <t>Credit Card Debt</t>
  </si>
  <si>
    <t>Monthly</t>
  </si>
  <si>
    <t>Average</t>
  </si>
  <si>
    <t>Education/Lessons</t>
  </si>
  <si>
    <t>Avg</t>
  </si>
  <si>
    <t>Intro</t>
  </si>
  <si>
    <t>Enter Your Beginning Balance</t>
  </si>
  <si>
    <t>If you wish to start with a month other than January, you can edit the column labels as needed.</t>
  </si>
  <si>
    <t>If your projected end balance is increasing over time, you might consider contributing more to your savings goals.</t>
  </si>
  <si>
    <t>If your projected end balance drops below what you consider a comfortable cushion, then you may need to cut back on some of your expenses.</t>
  </si>
  <si>
    <t>Save &amp; Spend Plan</t>
  </si>
  <si>
    <t>Your Income</t>
  </si>
  <si>
    <t>Spouse's Income</t>
  </si>
  <si>
    <t>Rental Income</t>
  </si>
  <si>
    <t>Investment Income</t>
  </si>
  <si>
    <t>Home Insurance</t>
  </si>
  <si>
    <t>Management Fee</t>
  </si>
  <si>
    <t>Utilities (Electricity, Gas, Water etc..)</t>
  </si>
  <si>
    <t>Internet/Phone/Mobile</t>
  </si>
  <si>
    <r>
      <rPr>
        <sz val="8"/>
        <rFont val="Trebuchet MS"/>
        <family val="2"/>
      </rPr>
      <t>Auto</t>
    </r>
    <r>
      <rPr>
        <sz val="8"/>
        <rFont val="Trebuchet MS"/>
        <family val="2"/>
      </rPr>
      <t xml:space="preserve"> Payments</t>
    </r>
  </si>
  <si>
    <t>Parking</t>
  </si>
  <si>
    <t>HEALTH &amp; BEAUTY</t>
  </si>
  <si>
    <t>Medical/Dental</t>
  </si>
  <si>
    <t>Fitness</t>
  </si>
  <si>
    <t>Cosmetics, Hair etc…</t>
  </si>
  <si>
    <t>Pet Care</t>
  </si>
  <si>
    <t>Donations</t>
  </si>
  <si>
    <t>Gifts</t>
  </si>
  <si>
    <t>Movies/Theatre</t>
  </si>
  <si>
    <t>Interests/Lessons/Hobbies</t>
  </si>
  <si>
    <t>FAMILY</t>
  </si>
  <si>
    <t>Parent/Relative Support</t>
  </si>
  <si>
    <t>Children's Education</t>
  </si>
  <si>
    <t>FINANCIAL</t>
  </si>
  <si>
    <t>Loans</t>
  </si>
  <si>
    <t>Taxes</t>
  </si>
  <si>
    <t xml:space="preserve">Retirement </t>
  </si>
  <si>
    <t xml:space="preserve">      Starting Balance</t>
  </si>
  <si>
    <t>Total Savings</t>
  </si>
  <si>
    <t>Total Spending</t>
  </si>
  <si>
    <t>NET (Income - Savings - Spending)</t>
  </si>
  <si>
    <t>Tips to Complete Save &amp; Spend Plan</t>
  </si>
  <si>
    <t>Review Categories</t>
  </si>
  <si>
    <t xml:space="preserve">You can tailor the plan by renaming, adding or deleting categories.  </t>
  </si>
  <si>
    <t>If you need to add or insert rows/subcategories, you'll need to recheck the subtotal, total and average formulas are correct</t>
  </si>
  <si>
    <t>Filling in the Plan</t>
  </si>
  <si>
    <t>Review Your Projected End Balance</t>
  </si>
  <si>
    <t>Expenses</t>
  </si>
  <si>
    <t>Under each expense category determine which ones are fixed (same amount each month) and which are variable (could vary each month)</t>
  </si>
  <si>
    <r>
      <t xml:space="preserve">For </t>
    </r>
    <r>
      <rPr>
        <b/>
        <sz val="12"/>
        <rFont val="Arial"/>
        <family val="2"/>
      </rPr>
      <t>Fixed Expense</t>
    </r>
    <r>
      <rPr>
        <sz val="12"/>
        <rFont val="Arial"/>
        <family val="2"/>
      </rPr>
      <t>s, such as rent or mortgage payments, enter the same amount in each month.</t>
    </r>
  </si>
  <si>
    <r>
      <t xml:space="preserve">For </t>
    </r>
    <r>
      <rPr>
        <b/>
        <sz val="12"/>
        <rFont val="Arial"/>
        <family val="2"/>
      </rPr>
      <t>Variable Expenses</t>
    </r>
    <r>
      <rPr>
        <sz val="12"/>
        <rFont val="Arial"/>
        <family val="2"/>
      </rPr>
      <t xml:space="preserve"> such as utility bills, groceries, and gifts, enter the estimated amounts in the months that they occur. Note: you may want to reflect seasonal changes or  when you know expenses will be lower or higher in certain months</t>
    </r>
  </si>
  <si>
    <t>To calculate monthly amounts for your annual expenses, simply divide the amount that you spend each year on these items by 12.</t>
  </si>
  <si>
    <t xml:space="preserve">The save &amp; spend plan is meant to plan your future spending and give you an overview of how much and where you spend.  The aim is to keep to the starting balance at minumum or increase it. </t>
  </si>
  <si>
    <t>Add the balances in your "cash" accounts (savings, checking) to come up with your starting balance. Enter your balance at the top of the worksheet.</t>
  </si>
  <si>
    <r>
      <rPr>
        <u val="single"/>
        <sz val="12"/>
        <rFont val="Arial"/>
        <family val="0"/>
      </rPr>
      <t>For income:</t>
    </r>
    <r>
      <rPr>
        <sz val="12"/>
        <rFont val="Arial"/>
        <family val="2"/>
      </rPr>
      <t xml:space="preserve"> Use pay slips or cheques/receipts received for rent and categories you have defined.</t>
    </r>
  </si>
  <si>
    <r>
      <rPr>
        <u val="single"/>
        <sz val="12"/>
        <rFont val="Arial"/>
        <family val="0"/>
      </rPr>
      <t>For savings:</t>
    </r>
    <r>
      <rPr>
        <sz val="12"/>
        <rFont val="Arial"/>
        <family val="2"/>
      </rPr>
      <t xml:space="preserve"> As this is for a specific goal, have automatic transfer payments set up from your savings/chequing account to a separate "goals" account - whether that's an investment or separate bank account. You may want to set up more than one or keep track of the different pockets manually.</t>
    </r>
  </si>
  <si>
    <r>
      <rPr>
        <u val="single"/>
        <sz val="12"/>
        <rFont val="Arial"/>
        <family val="0"/>
      </rPr>
      <t>For expenses</t>
    </r>
    <r>
      <rPr>
        <sz val="12"/>
        <rFont val="Arial"/>
        <family val="2"/>
      </rPr>
      <t>: A good place to start is taking the 3 month average of expenses from past receipts, credit card statements, bills,  and other information.</t>
    </r>
  </si>
  <si>
    <t>Compare Your Budget to Actual Allocation</t>
  </si>
  <si>
    <t>Save &amp; Spend Actual</t>
  </si>
  <si>
    <t>Actual End Balance</t>
  </si>
  <si>
    <t xml:space="preserve">Difference (Budget - Actual) </t>
  </si>
  <si>
    <t xml:space="preserve">Go to the 2nd worksheet "Actual" to input your actual income, savings and spending. The columns should automatically calculate the difference between the two in each category to give you an indication on how you're tracking. Note that the yellow boxes assume that the budgeted and actual amount will be the same as "fixed" amounts. These can be overidden. </t>
  </si>
  <si>
    <t>If your "budgeted" amount is higher than your "actual" allocation - the balance will be a positive figure. Note that a positive balance is good if its an expense, but will need attention if its income or savings</t>
  </si>
  <si>
    <t>YOUR FINANCIAL GOALS</t>
  </si>
  <si>
    <t>Home</t>
  </si>
  <si>
    <t>Vacation</t>
  </si>
</sst>
</file>

<file path=xl/styles.xml><?xml version="1.0" encoding="utf-8"?>
<styleSheet xmlns="http://schemas.openxmlformats.org/spreadsheetml/2006/main">
  <numFmts count="29">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HK$&quot;#,##0;\-&quot;HK$&quot;#,##0"/>
    <numFmt numFmtId="165" formatCode="&quot;HK$&quot;#,##0;[Red]\-&quot;HK$&quot;#,##0"/>
    <numFmt numFmtId="166" formatCode="&quot;HK$&quot;#,##0.00;\-&quot;HK$&quot;#,##0.00"/>
    <numFmt numFmtId="167" formatCode="&quot;HK$&quot;#,##0.00;[Red]\-&quot;HK$&quot;#,##0.00"/>
    <numFmt numFmtId="168" formatCode="_-&quot;HK$&quot;* #,##0_-;\-&quot;HK$&quot;* #,##0_-;_-&quot;HK$&quot;* &quot;-&quot;_-;_-@_-"/>
    <numFmt numFmtId="169" formatCode="_-* #,##0_-;\-* #,##0_-;_-* &quot;-&quot;_-;_-@_-"/>
    <numFmt numFmtId="170" formatCode="_-&quot;HK$&quot;* #,##0.00_-;\-&quot;HK$&quot;* #,##0.00_-;_-&quot;HK$&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0.0_);_(&quot;$&quot;* \(#,##0.0\);_(&quot;$&quot;* &quot;-&quot;??_);_(@_)"/>
    <numFmt numFmtId="179" formatCode="_(&quot;$&quot;* #,##0_);_(&quot;$&quot;* \(#,##0\);_(&quot;$&quot;* &quot;-&quot;??_);_(@_)"/>
    <numFmt numFmtId="180" formatCode="_(* #,##0.0_);_(* \(#,##0.0\);_(* &quot;-&quot;??_);_(@_)"/>
    <numFmt numFmtId="181" formatCode="_(* #,##0_);_(* \(#,##0\);_(* &quot;-&quot;??_);_(@_)"/>
    <numFmt numFmtId="182" formatCode="0.0000000000000000%"/>
    <numFmt numFmtId="183" formatCode="&quot;$&quot;#,##0.00"/>
    <numFmt numFmtId="184" formatCode="0.0%"/>
  </numFmts>
  <fonts count="50">
    <font>
      <sz val="8"/>
      <name val="Trebuchet MS"/>
      <family val="2"/>
    </font>
    <font>
      <sz val="10"/>
      <name val="Arial"/>
      <family val="0"/>
    </font>
    <font>
      <u val="single"/>
      <sz val="10"/>
      <color indexed="12"/>
      <name val="Arial"/>
      <family val="2"/>
    </font>
    <font>
      <u val="single"/>
      <sz val="10"/>
      <color indexed="36"/>
      <name val="Century Gothic"/>
      <family val="2"/>
    </font>
    <font>
      <b/>
      <sz val="18"/>
      <name val="Trebuchet MS"/>
      <family val="2"/>
    </font>
    <font>
      <sz val="10"/>
      <name val="Trebuchet MS"/>
      <family val="2"/>
    </font>
    <font>
      <u val="single"/>
      <sz val="8"/>
      <color indexed="12"/>
      <name val="Trebuchet MS"/>
      <family val="2"/>
    </font>
    <font>
      <b/>
      <sz val="10"/>
      <name val="Trebuchet MS"/>
      <family val="2"/>
    </font>
    <font>
      <sz val="8"/>
      <color indexed="9"/>
      <name val="Trebuchet MS"/>
      <family val="2"/>
    </font>
    <font>
      <b/>
      <sz val="8"/>
      <name val="Trebuchet MS"/>
      <family val="2"/>
    </font>
    <font>
      <b/>
      <sz val="12"/>
      <name val="Trebuchet MS"/>
      <family val="2"/>
    </font>
    <font>
      <b/>
      <sz val="10"/>
      <color indexed="9"/>
      <name val="Trebuchet MS"/>
      <family val="2"/>
    </font>
    <font>
      <b/>
      <sz val="14"/>
      <name val="Arial"/>
      <family val="2"/>
    </font>
    <font>
      <b/>
      <sz val="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8"/>
      <name val="Arial"/>
      <family val="2"/>
    </font>
    <font>
      <u val="single"/>
      <sz val="8"/>
      <color indexed="12"/>
      <name val="Arial"/>
      <family val="2"/>
    </font>
    <font>
      <sz val="12"/>
      <name val="Arial"/>
      <family val="2"/>
    </font>
    <font>
      <u val="single"/>
      <sz val="12"/>
      <name val="Arial"/>
      <family val="0"/>
    </font>
    <font>
      <sz val="12"/>
      <color indexed="63"/>
      <name val="Arial"/>
      <family val="0"/>
    </font>
    <font>
      <b/>
      <sz val="8"/>
      <color indexed="36"/>
      <name val="Trebuchet MS"/>
      <family val="0"/>
    </font>
    <font>
      <sz val="10"/>
      <color indexed="9"/>
      <name val="Trebuchet MS"/>
      <family val="0"/>
    </font>
    <font>
      <b/>
      <sz val="8"/>
      <color indexed="25"/>
      <name val="Trebuchet MS"/>
      <family val="0"/>
    </font>
    <font>
      <b/>
      <sz val="16"/>
      <color indexed="9"/>
      <name val="Trebuchet MS"/>
      <family val="0"/>
    </font>
    <font>
      <sz val="10"/>
      <color indexed="9"/>
      <name val="Calibri"/>
      <family val="0"/>
    </font>
    <font>
      <sz val="10"/>
      <name val="Calibri"/>
      <family val="0"/>
    </font>
    <font>
      <sz val="8"/>
      <color theme="0"/>
      <name val="Trebuchet MS"/>
      <family val="0"/>
    </font>
    <font>
      <sz val="12"/>
      <color rgb="FF3A3A3A"/>
      <name val="Arial"/>
      <family val="0"/>
    </font>
    <font>
      <b/>
      <sz val="8"/>
      <color rgb="FFAF0007"/>
      <name val="Trebuchet MS"/>
      <family val="0"/>
    </font>
    <font>
      <sz val="10"/>
      <color theme="0"/>
      <name val="Trebuchet MS"/>
      <family val="0"/>
    </font>
    <font>
      <b/>
      <sz val="10"/>
      <color theme="0"/>
      <name val="Trebuchet MS"/>
      <family val="0"/>
    </font>
    <font>
      <b/>
      <sz val="8"/>
      <color rgb="FFB6101C"/>
      <name val="Trebuchet MS"/>
      <family val="0"/>
    </font>
    <font>
      <b/>
      <sz val="16"/>
      <color theme="0"/>
      <name val="Trebuchet MS"/>
      <family val="0"/>
    </font>
  </fonts>
  <fills count="33">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6" tint="0.5999900102615356"/>
        <bgColor indexed="64"/>
      </patternFill>
    </fill>
    <fill>
      <patternFill patternType="solid">
        <fgColor rgb="FFFFFF61"/>
        <bgColor indexed="64"/>
      </patternFill>
    </fill>
    <fill>
      <patternFill patternType="solid">
        <fgColor rgb="FF179167"/>
        <bgColor indexed="64"/>
      </patternFill>
    </fill>
    <fill>
      <patternFill patternType="solid">
        <fgColor rgb="FFA9D8C7"/>
        <bgColor indexed="64"/>
      </patternFill>
    </fill>
    <fill>
      <patternFill patternType="solid">
        <fgColor rgb="FFD2C943"/>
        <bgColor indexed="64"/>
      </patternFill>
    </fill>
    <fill>
      <patternFill patternType="solid">
        <fgColor rgb="FFEBE9AB"/>
        <bgColor indexed="64"/>
      </patternFill>
    </fill>
    <fill>
      <patternFill patternType="solid">
        <fgColor rgb="FFEBE9AB"/>
        <bgColor indexed="64"/>
      </patternFill>
    </fill>
    <fill>
      <patternFill patternType="solid">
        <fgColor rgb="FFD3CA44"/>
        <bgColor indexed="64"/>
      </patternFill>
    </fill>
    <fill>
      <patternFill patternType="solid">
        <fgColor rgb="FFA3C043"/>
        <bgColor indexed="64"/>
      </patternFill>
    </fill>
    <fill>
      <patternFill patternType="solid">
        <fgColor rgb="FF008080"/>
        <bgColor indexed="64"/>
      </patternFill>
    </fill>
    <fill>
      <patternFill patternType="solid">
        <fgColor rgb="FF3EA6A8"/>
        <bgColor indexed="64"/>
      </patternFill>
    </fill>
    <fill>
      <patternFill patternType="solid">
        <fgColor rgb="FF00924E"/>
        <bgColor indexed="64"/>
      </patternFill>
    </fill>
    <fill>
      <patternFill patternType="solid">
        <fgColor rgb="FF1493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mediu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55"/>
      </top>
      <bottom style="medium">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7" fillId="17" borderId="1" applyNumberFormat="0" applyAlignment="0" applyProtection="0"/>
    <xf numFmtId="0" fontId="18"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19"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4" fillId="11" borderId="1" applyNumberFormat="0" applyAlignment="0" applyProtection="0"/>
    <xf numFmtId="0" fontId="25" fillId="0" borderId="6" applyNumberFormat="0" applyFill="0" applyAlignment="0" applyProtection="0"/>
    <xf numFmtId="0" fontId="26" fillId="5" borderId="0" applyNumberFormat="0" applyBorder="0" applyAlignment="0" applyProtection="0"/>
    <xf numFmtId="0" fontId="1" fillId="0" borderId="0">
      <alignment/>
      <protection/>
    </xf>
    <xf numFmtId="0" fontId="27" fillId="0" borderId="0">
      <alignment/>
      <protection/>
    </xf>
    <xf numFmtId="0" fontId="1" fillId="5" borderId="7" applyNumberFormat="0" applyFont="0" applyAlignment="0" applyProtection="0"/>
    <xf numFmtId="0" fontId="28" fillId="17"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02">
    <xf numFmtId="0" fontId="0" fillId="0" borderId="0" xfId="0"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7" fillId="17" borderId="0" xfId="0" applyFont="1" applyFill="1" applyBorder="1" applyAlignment="1">
      <alignment horizontal="right" vertical="center"/>
    </xf>
    <xf numFmtId="0" fontId="7" fillId="0" borderId="0" xfId="0" applyFont="1" applyFill="1" applyBorder="1" applyAlignment="1">
      <alignment horizontal="right" vertical="center" indent="1"/>
    </xf>
    <xf numFmtId="3" fontId="0" fillId="17" borderId="0" xfId="44" applyNumberFormat="1" applyFont="1" applyFill="1" applyBorder="1" applyAlignment="1">
      <alignment horizontal="right" vertical="center"/>
    </xf>
    <xf numFmtId="3" fontId="0" fillId="0" borderId="0" xfId="0" applyNumberFormat="1" applyFont="1" applyAlignment="1">
      <alignment/>
    </xf>
    <xf numFmtId="0" fontId="5" fillId="0" borderId="10" xfId="0" applyFont="1" applyBorder="1" applyAlignment="1">
      <alignment/>
    </xf>
    <xf numFmtId="0" fontId="10" fillId="0" borderId="10" xfId="0" applyFont="1" applyBorder="1" applyAlignment="1">
      <alignment horizontal="center"/>
    </xf>
    <xf numFmtId="0" fontId="7" fillId="0" borderId="10" xfId="0" applyFont="1" applyBorder="1" applyAlignment="1">
      <alignment horizontal="right"/>
    </xf>
    <xf numFmtId="3" fontId="0" fillId="2" borderId="11" xfId="42" applyNumberFormat="1" applyFont="1" applyFill="1" applyBorder="1" applyAlignment="1">
      <alignment/>
    </xf>
    <xf numFmtId="3" fontId="0" fillId="2" borderId="11" xfId="42" applyNumberFormat="1" applyFont="1" applyFill="1" applyBorder="1" applyAlignment="1">
      <alignment/>
    </xf>
    <xf numFmtId="3" fontId="0" fillId="2" borderId="12" xfId="42" applyNumberFormat="1" applyFont="1" applyFill="1" applyBorder="1" applyAlignment="1">
      <alignment/>
    </xf>
    <xf numFmtId="3" fontId="0" fillId="2" borderId="11" xfId="42" applyNumberFormat="1" applyFont="1" applyFill="1" applyBorder="1" applyAlignment="1">
      <alignment/>
    </xf>
    <xf numFmtId="3" fontId="0" fillId="2" borderId="13" xfId="42" applyNumberFormat="1" applyFont="1" applyFill="1" applyBorder="1" applyAlignment="1">
      <alignment/>
    </xf>
    <xf numFmtId="3" fontId="0" fillId="2" borderId="13" xfId="42" applyNumberFormat="1" applyFont="1" applyFill="1" applyBorder="1" applyAlignment="1">
      <alignment/>
    </xf>
    <xf numFmtId="0" fontId="7"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0" fontId="7" fillId="17" borderId="15" xfId="0" applyFont="1" applyFill="1" applyBorder="1" applyAlignment="1">
      <alignment horizontal="right" vertical="center"/>
    </xf>
    <xf numFmtId="3" fontId="0" fillId="17" borderId="15" xfId="44" applyNumberFormat="1" applyFont="1" applyFill="1" applyBorder="1" applyAlignment="1">
      <alignment horizontal="right" vertical="center"/>
    </xf>
    <xf numFmtId="0" fontId="7" fillId="0" borderId="0" xfId="0" applyFont="1" applyBorder="1" applyAlignment="1">
      <alignment horizontal="right"/>
    </xf>
    <xf numFmtId="0" fontId="32" fillId="17" borderId="14" xfId="44" applyNumberFormat="1" applyFont="1" applyFill="1" applyBorder="1" applyAlignment="1">
      <alignment horizontal="left" vertical="center"/>
    </xf>
    <xf numFmtId="0" fontId="12" fillId="17" borderId="14" xfId="44" applyNumberFormat="1" applyFont="1" applyFill="1" applyBorder="1" applyAlignment="1">
      <alignment vertical="center"/>
    </xf>
    <xf numFmtId="0" fontId="27" fillId="0" borderId="0" xfId="59" applyNumberFormat="1" applyAlignment="1">
      <alignment vertical="center"/>
      <protection/>
    </xf>
    <xf numFmtId="0" fontId="5" fillId="0" borderId="0" xfId="59" applyNumberFormat="1" applyFont="1">
      <alignment/>
      <protection/>
    </xf>
    <xf numFmtId="0" fontId="12" fillId="0" borderId="0" xfId="59" applyNumberFormat="1" applyFont="1" applyAlignment="1">
      <alignment vertical="top"/>
      <protection/>
    </xf>
    <xf numFmtId="0" fontId="34" fillId="0" borderId="0" xfId="59" applyNumberFormat="1" applyFont="1" applyAlignment="1">
      <alignment vertical="top" wrapText="1"/>
      <protection/>
    </xf>
    <xf numFmtId="0" fontId="27" fillId="0" borderId="0" xfId="59" applyNumberFormat="1" applyAlignment="1">
      <alignment vertical="top"/>
      <protection/>
    </xf>
    <xf numFmtId="0" fontId="34" fillId="0" borderId="0" xfId="59" applyNumberFormat="1" applyFont="1" applyAlignment="1">
      <alignment vertical="top"/>
      <protection/>
    </xf>
    <xf numFmtId="0" fontId="13" fillId="17" borderId="0" xfId="59" applyNumberFormat="1" applyFont="1" applyFill="1" applyAlignment="1">
      <alignment vertical="top"/>
      <protection/>
    </xf>
    <xf numFmtId="0" fontId="13" fillId="0" borderId="0" xfId="59" applyNumberFormat="1" applyFont="1" applyAlignment="1">
      <alignment vertical="top"/>
      <protection/>
    </xf>
    <xf numFmtId="0" fontId="27" fillId="0" borderId="0" xfId="59" applyNumberFormat="1" applyFont="1" applyAlignment="1">
      <alignment vertical="top"/>
      <protection/>
    </xf>
    <xf numFmtId="0" fontId="27" fillId="0" borderId="0" xfId="59" applyNumberFormat="1">
      <alignment/>
      <protection/>
    </xf>
    <xf numFmtId="0" fontId="0" fillId="0" borderId="0" xfId="0" applyFont="1" applyAlignment="1">
      <alignment/>
    </xf>
    <xf numFmtId="0" fontId="0" fillId="0" borderId="0" xfId="0" applyFont="1" applyFill="1" applyBorder="1" applyAlignment="1">
      <alignment/>
    </xf>
    <xf numFmtId="0" fontId="43" fillId="0" borderId="0" xfId="0" applyFont="1" applyAlignment="1">
      <alignment/>
    </xf>
    <xf numFmtId="0" fontId="13" fillId="17" borderId="0" xfId="59" applyNumberFormat="1" applyFont="1" applyFill="1" applyAlignment="1">
      <alignment horizontal="center" vertical="top"/>
      <protection/>
    </xf>
    <xf numFmtId="0" fontId="13" fillId="17" borderId="0" xfId="59" applyNumberFormat="1" applyFont="1" applyFill="1" applyAlignment="1">
      <alignment horizontal="center" vertical="center"/>
      <protection/>
    </xf>
    <xf numFmtId="0" fontId="44" fillId="0" borderId="0" xfId="0" applyFont="1" applyAlignment="1">
      <alignment wrapText="1"/>
    </xf>
    <xf numFmtId="0" fontId="9" fillId="20" borderId="16" xfId="0" applyFont="1" applyFill="1" applyBorder="1" applyAlignment="1">
      <alignment horizontal="right" indent="1"/>
    </xf>
    <xf numFmtId="3" fontId="0" fillId="20" borderId="16" xfId="0" applyNumberFormat="1" applyFont="1" applyFill="1" applyBorder="1" applyAlignment="1">
      <alignment/>
    </xf>
    <xf numFmtId="3" fontId="0" fillId="0" borderId="0" xfId="0" applyNumberFormat="1" applyFont="1" applyAlignment="1">
      <alignment/>
    </xf>
    <xf numFmtId="3" fontId="0" fillId="20" borderId="0" xfId="0" applyNumberFormat="1" applyFont="1" applyFill="1" applyBorder="1" applyAlignment="1">
      <alignment/>
    </xf>
    <xf numFmtId="3" fontId="0" fillId="21" borderId="11" xfId="42" applyNumberFormat="1" applyFont="1" applyFill="1" applyBorder="1" applyAlignment="1">
      <alignment/>
    </xf>
    <xf numFmtId="3" fontId="0" fillId="21" borderId="0" xfId="44" applyNumberFormat="1" applyFont="1" applyFill="1" applyBorder="1" applyAlignment="1">
      <alignment horizontal="right" vertical="center"/>
    </xf>
    <xf numFmtId="3" fontId="0" fillId="21" borderId="11" xfId="42" applyNumberFormat="1" applyFont="1" applyFill="1" applyBorder="1" applyAlignment="1">
      <alignment/>
    </xf>
    <xf numFmtId="3" fontId="0" fillId="20" borderId="16" xfId="0" applyNumberFormat="1" applyFont="1" applyFill="1" applyBorder="1" applyAlignment="1">
      <alignment/>
    </xf>
    <xf numFmtId="0" fontId="45" fillId="20" borderId="0" xfId="0" applyFont="1" applyFill="1" applyBorder="1" applyAlignment="1">
      <alignment horizontal="right" indent="1"/>
    </xf>
    <xf numFmtId="0" fontId="46" fillId="0" borderId="0" xfId="0" applyFont="1" applyAlignment="1">
      <alignment/>
    </xf>
    <xf numFmtId="0" fontId="11" fillId="22" borderId="17" xfId="0" applyFont="1" applyFill="1" applyBorder="1" applyAlignment="1">
      <alignment/>
    </xf>
    <xf numFmtId="43" fontId="8" fillId="22" borderId="17" xfId="0" applyNumberFormat="1" applyFont="1" applyFill="1" applyBorder="1" applyAlignment="1">
      <alignment horizontal="center"/>
    </xf>
    <xf numFmtId="0" fontId="47" fillId="22" borderId="17" xfId="0" applyFont="1" applyFill="1" applyBorder="1" applyAlignment="1">
      <alignment/>
    </xf>
    <xf numFmtId="43" fontId="0" fillId="22" borderId="17" xfId="0" applyNumberFormat="1" applyFont="1" applyFill="1" applyBorder="1" applyAlignment="1">
      <alignment horizontal="center"/>
    </xf>
    <xf numFmtId="0" fontId="9" fillId="23" borderId="16" xfId="0" applyFont="1" applyFill="1" applyBorder="1" applyAlignment="1">
      <alignment horizontal="right" indent="1"/>
    </xf>
    <xf numFmtId="3" fontId="0" fillId="23" borderId="16" xfId="0" applyNumberFormat="1" applyFont="1" applyFill="1" applyBorder="1" applyAlignment="1">
      <alignment/>
    </xf>
    <xf numFmtId="3" fontId="0" fillId="23" borderId="16" xfId="0" applyNumberFormat="1" applyFont="1" applyFill="1" applyBorder="1" applyAlignment="1">
      <alignment/>
    </xf>
    <xf numFmtId="3" fontId="0" fillId="0" borderId="0" xfId="0" applyNumberFormat="1" applyFont="1" applyFill="1" applyAlignment="1">
      <alignment/>
    </xf>
    <xf numFmtId="0" fontId="11" fillId="24" borderId="17" xfId="0" applyFont="1" applyFill="1" applyBorder="1" applyAlignment="1">
      <alignment/>
    </xf>
    <xf numFmtId="43" fontId="8" fillId="24" borderId="17" xfId="0" applyNumberFormat="1" applyFont="1" applyFill="1" applyBorder="1" applyAlignment="1">
      <alignment horizontal="center"/>
    </xf>
    <xf numFmtId="0" fontId="47" fillId="24" borderId="17" xfId="0" applyFont="1" applyFill="1" applyBorder="1" applyAlignment="1">
      <alignment/>
    </xf>
    <xf numFmtId="43" fontId="0" fillId="24" borderId="17" xfId="0" applyNumberFormat="1" applyFont="1" applyFill="1" applyBorder="1" applyAlignment="1">
      <alignment horizontal="center"/>
    </xf>
    <xf numFmtId="0" fontId="9" fillId="25" borderId="16" xfId="0" applyFont="1" applyFill="1" applyBorder="1" applyAlignment="1">
      <alignment horizontal="right" indent="1"/>
    </xf>
    <xf numFmtId="3" fontId="0" fillId="25" borderId="16" xfId="0" applyNumberFormat="1" applyFont="1" applyFill="1" applyBorder="1" applyAlignment="1">
      <alignment/>
    </xf>
    <xf numFmtId="0" fontId="48" fillId="26" borderId="0" xfId="0" applyFont="1" applyFill="1" applyAlignment="1">
      <alignment horizontal="right" indent="1"/>
    </xf>
    <xf numFmtId="3" fontId="0" fillId="25" borderId="0" xfId="0" applyNumberFormat="1" applyFont="1" applyFill="1" applyBorder="1" applyAlignment="1">
      <alignment/>
    </xf>
    <xf numFmtId="0" fontId="48" fillId="25" borderId="0" xfId="0" applyFont="1" applyFill="1" applyBorder="1" applyAlignment="1">
      <alignment horizontal="right" indent="1"/>
    </xf>
    <xf numFmtId="43" fontId="8" fillId="27" borderId="17" xfId="0" applyNumberFormat="1" applyFont="1" applyFill="1" applyBorder="1" applyAlignment="1">
      <alignment horizontal="center"/>
    </xf>
    <xf numFmtId="0" fontId="11" fillId="27" borderId="17" xfId="0" applyFont="1" applyFill="1" applyBorder="1" applyAlignment="1">
      <alignment/>
    </xf>
    <xf numFmtId="0" fontId="4" fillId="28" borderId="14" xfId="0" applyFont="1" applyFill="1" applyBorder="1" applyAlignment="1">
      <alignment horizontal="left" vertical="center"/>
    </xf>
    <xf numFmtId="3" fontId="0" fillId="20" borderId="7" xfId="42" applyNumberFormat="1" applyFont="1" applyFill="1" applyBorder="1" applyAlignment="1">
      <alignment/>
    </xf>
    <xf numFmtId="3" fontId="0" fillId="20" borderId="0" xfId="0" applyNumberFormat="1" applyFont="1" applyFill="1" applyAlignment="1">
      <alignment/>
    </xf>
    <xf numFmtId="0" fontId="0" fillId="0" borderId="16" xfId="0" applyFont="1" applyBorder="1" applyAlignment="1">
      <alignment horizontal="right"/>
    </xf>
    <xf numFmtId="0" fontId="6" fillId="0" borderId="16" xfId="53" applyFont="1" applyBorder="1" applyAlignment="1" applyProtection="1">
      <alignment horizontal="left"/>
      <protection/>
    </xf>
    <xf numFmtId="0" fontId="49" fillId="28" borderId="14" xfId="0" applyFont="1" applyFill="1" applyBorder="1" applyAlignment="1">
      <alignment horizontal="left" vertical="center"/>
    </xf>
    <xf numFmtId="0" fontId="4" fillId="28" borderId="14" xfId="0" applyFont="1" applyFill="1" applyBorder="1" applyAlignment="1">
      <alignment horizontal="left" vertical="center"/>
    </xf>
    <xf numFmtId="0" fontId="2" fillId="0" borderId="16" xfId="53" applyBorder="1" applyAlignment="1" applyProtection="1">
      <alignment horizontal="left"/>
      <protection/>
    </xf>
    <xf numFmtId="0" fontId="33" fillId="0" borderId="16" xfId="54" applyFont="1" applyBorder="1" applyAlignment="1" applyProtection="1">
      <alignment horizontal="left"/>
      <protection/>
    </xf>
    <xf numFmtId="0" fontId="13" fillId="17" borderId="0" xfId="59" applyNumberFormat="1" applyFont="1" applyFill="1" applyAlignment="1">
      <alignment horizontal="center" vertical="center"/>
      <protection/>
    </xf>
    <xf numFmtId="0" fontId="49" fillId="29" borderId="14" xfId="0" applyFont="1" applyFill="1" applyBorder="1" applyAlignment="1">
      <alignment horizontal="left" vertical="center"/>
    </xf>
    <xf numFmtId="0" fontId="4" fillId="29" borderId="14" xfId="0" applyFont="1" applyFill="1" applyBorder="1" applyAlignment="1">
      <alignment horizontal="left" vertical="center"/>
    </xf>
    <xf numFmtId="0" fontId="4" fillId="29" borderId="14" xfId="0" applyFont="1" applyFill="1" applyBorder="1" applyAlignment="1">
      <alignment horizontal="left" vertical="center"/>
    </xf>
    <xf numFmtId="3" fontId="42" fillId="17" borderId="0" xfId="44" applyNumberFormat="1" applyFont="1" applyFill="1" applyBorder="1" applyAlignment="1">
      <alignment horizontal="right" vertical="center"/>
    </xf>
    <xf numFmtId="3" fontId="42" fillId="17" borderId="14" xfId="44" applyNumberFormat="1" applyFont="1" applyFill="1" applyBorder="1" applyAlignment="1">
      <alignment horizontal="right" vertical="center"/>
    </xf>
    <xf numFmtId="3" fontId="42" fillId="17" borderId="15" xfId="44" applyNumberFormat="1" applyFont="1" applyFill="1" applyBorder="1" applyAlignment="1">
      <alignment horizontal="right" vertical="center"/>
    </xf>
    <xf numFmtId="0" fontId="7" fillId="30" borderId="0" xfId="0" applyFont="1" applyFill="1" applyBorder="1" applyAlignment="1">
      <alignment horizontal="right" vertical="center" indent="1"/>
    </xf>
    <xf numFmtId="3" fontId="41" fillId="30" borderId="7" xfId="30" applyNumberFormat="1" applyFont="1" applyFill="1" applyBorder="1" applyAlignment="1">
      <alignment/>
    </xf>
    <xf numFmtId="3" fontId="41" fillId="30" borderId="0" xfId="30" applyNumberFormat="1" applyFont="1" applyFill="1" applyAlignment="1">
      <alignment/>
    </xf>
    <xf numFmtId="0" fontId="7" fillId="30" borderId="0" xfId="0" applyFont="1" applyFill="1" applyBorder="1" applyAlignment="1">
      <alignment horizontal="right" vertical="center"/>
    </xf>
    <xf numFmtId="3" fontId="42" fillId="30" borderId="0" xfId="44" applyNumberFormat="1" applyFont="1" applyFill="1" applyBorder="1" applyAlignment="1">
      <alignment horizontal="right" vertical="center"/>
    </xf>
    <xf numFmtId="0" fontId="11" fillId="31" borderId="17" xfId="0" applyFont="1" applyFill="1" applyBorder="1" applyAlignment="1">
      <alignment/>
    </xf>
    <xf numFmtId="43" fontId="8" fillId="31" borderId="17" xfId="0" applyNumberFormat="1" applyFont="1" applyFill="1" applyBorder="1" applyAlignment="1">
      <alignment horizontal="center"/>
    </xf>
    <xf numFmtId="0" fontId="11" fillId="32" borderId="17" xfId="0" applyFont="1" applyFill="1" applyBorder="1" applyAlignment="1">
      <alignment/>
    </xf>
    <xf numFmtId="43" fontId="8" fillId="32" borderId="17" xfId="0" applyNumberFormat="1"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family-budget-planner_2a" xfId="59"/>
    <cellStyle name="Note" xfId="60"/>
    <cellStyle name="Output" xfId="61"/>
    <cellStyle name="Percent" xfId="62"/>
    <cellStyle name="Title" xfId="63"/>
    <cellStyle name="Total" xfId="64"/>
    <cellStyle name="Warning Text" xfId="65"/>
  </cellStyles>
  <dxfs count="48">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indexed="58"/>
      </font>
    </dxf>
    <dxf>
      <font>
        <color indexed="16"/>
      </font>
    </dxf>
    <dxf>
      <font>
        <color rgb="FF6B0C00"/>
      </font>
      <border/>
    </dxf>
    <dxf>
      <font>
        <color rgb="FF08510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0</xdr:col>
      <xdr:colOff>1162050</xdr:colOff>
      <xdr:row>0</xdr:row>
      <xdr:rowOff>333375</xdr:rowOff>
    </xdr:to>
    <xdr:pic>
      <xdr:nvPicPr>
        <xdr:cNvPr id="1" name="Picture 1" descr="saijelle_logo_design_Guideline-13.jpg"/>
        <xdr:cNvPicPr preferRelativeResize="1">
          <a:picLocks noChangeAspect="1"/>
        </xdr:cNvPicPr>
      </xdr:nvPicPr>
      <xdr:blipFill>
        <a:blip r:embed="rId1"/>
        <a:stretch>
          <a:fillRect/>
        </a:stretch>
      </xdr:blipFill>
      <xdr:spPr>
        <a:xfrm>
          <a:off x="152400" y="114300"/>
          <a:ext cx="100965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1009650</xdr:colOff>
      <xdr:row>0</xdr:row>
      <xdr:rowOff>257175</xdr:rowOff>
    </xdr:to>
    <xdr:pic>
      <xdr:nvPicPr>
        <xdr:cNvPr id="1" name="Picture 1" descr="saijelle_logo_design_Guideline-13.jpg"/>
        <xdr:cNvPicPr preferRelativeResize="1">
          <a:picLocks noChangeAspect="1"/>
        </xdr:cNvPicPr>
      </xdr:nvPicPr>
      <xdr:blipFill>
        <a:blip r:embed="rId1"/>
        <a:stretch>
          <a:fillRect/>
        </a:stretch>
      </xdr:blipFill>
      <xdr:spPr>
        <a:xfrm>
          <a:off x="0" y="38100"/>
          <a:ext cx="10096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Q94"/>
  <sheetViews>
    <sheetView tabSelected="1" zoomScale="150" zoomScaleNormal="150" workbookViewId="0" topLeftCell="A1">
      <pane ySplit="12" topLeftCell="BM13" activePane="bottomLeft" state="frozen"/>
      <selection pane="topLeft" activeCell="A1" sqref="A1"/>
      <selection pane="bottomLeft" activeCell="I1" sqref="I1"/>
    </sheetView>
  </sheetViews>
  <sheetFormatPr defaultColWidth="9.33203125" defaultRowHeight="13.5"/>
  <cols>
    <col min="1" max="1" width="32.83203125" style="6" customWidth="1"/>
    <col min="2" max="11" width="12.83203125" style="6" customWidth="1"/>
    <col min="12" max="12" width="14.83203125" style="6" customWidth="1"/>
    <col min="13" max="13" width="14" style="6" customWidth="1"/>
    <col min="14" max="14" width="16.33203125" style="6" customWidth="1"/>
    <col min="15" max="15" width="18.33203125" style="6" customWidth="1"/>
    <col min="16" max="16" width="10.16015625" style="6" customWidth="1"/>
    <col min="17" max="17" width="22" style="6" customWidth="1"/>
    <col min="18" max="16384" width="9.33203125" style="6" customWidth="1"/>
  </cols>
  <sheetData>
    <row r="1" ht="30" customHeight="1"/>
    <row r="2" spans="1:15" s="1" customFormat="1" ht="21.75">
      <c r="A2" s="87" t="s">
        <v>50</v>
      </c>
      <c r="B2" s="88"/>
      <c r="C2" s="88"/>
      <c r="D2" s="88"/>
      <c r="E2" s="88"/>
      <c r="F2" s="88"/>
      <c r="G2" s="88"/>
      <c r="H2" s="89"/>
      <c r="I2" s="89"/>
      <c r="J2" s="89"/>
      <c r="K2" s="89"/>
      <c r="L2" s="89"/>
      <c r="M2" s="89"/>
      <c r="N2" s="89"/>
      <c r="O2" s="89"/>
    </row>
    <row r="3" spans="1:15" s="2" customFormat="1" ht="12">
      <c r="A3" s="81"/>
      <c r="B3" s="81"/>
      <c r="C3" s="81"/>
      <c r="D3" s="81"/>
      <c r="E3" s="81"/>
      <c r="F3" s="81"/>
      <c r="G3" s="81"/>
      <c r="N3" s="80"/>
      <c r="O3" s="80"/>
    </row>
    <row r="4" spans="1:9" s="4" customFormat="1" ht="9" customHeight="1">
      <c r="A4"/>
      <c r="B4" s="2"/>
      <c r="I4" s="57"/>
    </row>
    <row r="5" spans="1:15" s="4" customFormat="1" ht="13.5">
      <c r="A5" s="93" t="s">
        <v>77</v>
      </c>
      <c r="B5" s="94">
        <v>1000</v>
      </c>
      <c r="C5" s="95">
        <f>B10</f>
        <v>2150</v>
      </c>
      <c r="D5" s="95">
        <f aca="true" t="shared" si="0" ref="D5:M5">C10</f>
        <v>2150</v>
      </c>
      <c r="E5" s="95">
        <f t="shared" si="0"/>
        <v>2150</v>
      </c>
      <c r="F5" s="95">
        <f t="shared" si="0"/>
        <v>2150</v>
      </c>
      <c r="G5" s="95">
        <f t="shared" si="0"/>
        <v>2150</v>
      </c>
      <c r="H5" s="95">
        <f t="shared" si="0"/>
        <v>2150</v>
      </c>
      <c r="I5" s="95">
        <f t="shared" si="0"/>
        <v>2150</v>
      </c>
      <c r="J5" s="95">
        <f t="shared" si="0"/>
        <v>2150</v>
      </c>
      <c r="K5" s="95">
        <f t="shared" si="0"/>
        <v>2150</v>
      </c>
      <c r="L5" s="95">
        <f t="shared" si="0"/>
        <v>2150</v>
      </c>
      <c r="M5" s="95">
        <f t="shared" si="0"/>
        <v>2150</v>
      </c>
      <c r="N5" s="29" t="s">
        <v>38</v>
      </c>
      <c r="O5" s="29" t="s">
        <v>44</v>
      </c>
    </row>
    <row r="6" spans="1:15" s="5" customFormat="1" ht="13.5">
      <c r="A6" s="12" t="s">
        <v>2</v>
      </c>
      <c r="B6" s="90">
        <f aca="true" t="shared" si="1" ref="B6:M6">B20</f>
        <v>8500</v>
      </c>
      <c r="C6" s="90">
        <f t="shared" si="1"/>
        <v>0</v>
      </c>
      <c r="D6" s="90">
        <f t="shared" si="1"/>
        <v>0</v>
      </c>
      <c r="E6" s="90">
        <f t="shared" si="1"/>
        <v>0</v>
      </c>
      <c r="F6" s="90">
        <f t="shared" si="1"/>
        <v>0</v>
      </c>
      <c r="G6" s="90">
        <f t="shared" si="1"/>
        <v>0</v>
      </c>
      <c r="H6" s="90">
        <f t="shared" si="1"/>
        <v>0</v>
      </c>
      <c r="I6" s="90">
        <f t="shared" si="1"/>
        <v>0</v>
      </c>
      <c r="J6" s="90">
        <f t="shared" si="1"/>
        <v>0</v>
      </c>
      <c r="K6" s="90">
        <f t="shared" si="1"/>
        <v>0</v>
      </c>
      <c r="L6" s="90">
        <f t="shared" si="1"/>
        <v>0</v>
      </c>
      <c r="M6" s="90">
        <f t="shared" si="1"/>
        <v>0</v>
      </c>
      <c r="N6" s="15">
        <f>SUM(B6:M6)</f>
        <v>8500</v>
      </c>
      <c r="O6" s="15">
        <f>N6/COLUMNS(B6:M6)</f>
        <v>708.3333333333334</v>
      </c>
    </row>
    <row r="7" spans="1:15" s="5" customFormat="1" ht="13.5">
      <c r="A7" s="12" t="s">
        <v>78</v>
      </c>
      <c r="B7" s="90">
        <f>B28</f>
        <v>950</v>
      </c>
      <c r="C7" s="90">
        <f aca="true" t="shared" si="2" ref="C7:N7">C28</f>
        <v>0</v>
      </c>
      <c r="D7" s="90">
        <f t="shared" si="2"/>
        <v>0</v>
      </c>
      <c r="E7" s="90">
        <f t="shared" si="2"/>
        <v>0</v>
      </c>
      <c r="F7" s="90">
        <f t="shared" si="2"/>
        <v>0</v>
      </c>
      <c r="G7" s="90">
        <f t="shared" si="2"/>
        <v>0</v>
      </c>
      <c r="H7" s="90">
        <f t="shared" si="2"/>
        <v>0</v>
      </c>
      <c r="I7" s="90">
        <f t="shared" si="2"/>
        <v>0</v>
      </c>
      <c r="J7" s="90">
        <f t="shared" si="2"/>
        <v>0</v>
      </c>
      <c r="K7" s="90">
        <f t="shared" si="2"/>
        <v>0</v>
      </c>
      <c r="L7" s="90">
        <f t="shared" si="2"/>
        <v>0</v>
      </c>
      <c r="M7" s="90">
        <f t="shared" si="2"/>
        <v>0</v>
      </c>
      <c r="N7" s="14">
        <f t="shared" si="2"/>
        <v>950</v>
      </c>
      <c r="O7" s="15">
        <f>N7/COLUMNS(B7:M7)</f>
        <v>79.16666666666667</v>
      </c>
    </row>
    <row r="8" spans="1:15" s="5" customFormat="1" ht="13.5">
      <c r="A8" s="25" t="s">
        <v>79</v>
      </c>
      <c r="B8" s="91">
        <f>B38+B47+B56+B61+B93+B87+B80+B69</f>
        <v>6400</v>
      </c>
      <c r="C8" s="91">
        <f aca="true" t="shared" si="3" ref="C8:N8">C38+C47+C56+C61+C93+C87+C80+C69</f>
        <v>0</v>
      </c>
      <c r="D8" s="91">
        <f t="shared" si="3"/>
        <v>0</v>
      </c>
      <c r="E8" s="91">
        <f t="shared" si="3"/>
        <v>0</v>
      </c>
      <c r="F8" s="91">
        <f t="shared" si="3"/>
        <v>0</v>
      </c>
      <c r="G8" s="91">
        <f t="shared" si="3"/>
        <v>0</v>
      </c>
      <c r="H8" s="91">
        <f t="shared" si="3"/>
        <v>0</v>
      </c>
      <c r="I8" s="91">
        <f t="shared" si="3"/>
        <v>0</v>
      </c>
      <c r="J8" s="91">
        <f t="shared" si="3"/>
        <v>0</v>
      </c>
      <c r="K8" s="91">
        <f t="shared" si="3"/>
        <v>0</v>
      </c>
      <c r="L8" s="91">
        <f t="shared" si="3"/>
        <v>0</v>
      </c>
      <c r="M8" s="91">
        <f t="shared" si="3"/>
        <v>0</v>
      </c>
      <c r="N8" s="26">
        <f t="shared" si="3"/>
        <v>6400</v>
      </c>
      <c r="O8" s="15">
        <f>N8/COLUMNS(B8:M8)</f>
        <v>533.3333333333334</v>
      </c>
    </row>
    <row r="9" spans="1:17" ht="15" thickBot="1">
      <c r="A9" s="27" t="s">
        <v>80</v>
      </c>
      <c r="B9" s="92">
        <f>B6-B7-B8</f>
        <v>1150</v>
      </c>
      <c r="C9" s="92">
        <f aca="true" t="shared" si="4" ref="C9:M9">C6-C7-C8</f>
        <v>0</v>
      </c>
      <c r="D9" s="92">
        <f t="shared" si="4"/>
        <v>0</v>
      </c>
      <c r="E9" s="92">
        <f t="shared" si="4"/>
        <v>0</v>
      </c>
      <c r="F9" s="92">
        <f t="shared" si="4"/>
        <v>0</v>
      </c>
      <c r="G9" s="92">
        <f t="shared" si="4"/>
        <v>0</v>
      </c>
      <c r="H9" s="92">
        <f t="shared" si="4"/>
        <v>0</v>
      </c>
      <c r="I9" s="92">
        <f t="shared" si="4"/>
        <v>0</v>
      </c>
      <c r="J9" s="92">
        <f t="shared" si="4"/>
        <v>0</v>
      </c>
      <c r="K9" s="92">
        <f t="shared" si="4"/>
        <v>0</v>
      </c>
      <c r="L9" s="92">
        <f t="shared" si="4"/>
        <v>0</v>
      </c>
      <c r="M9" s="92">
        <f t="shared" si="4"/>
        <v>0</v>
      </c>
      <c r="N9" s="15">
        <f>SUM(B9:M9)</f>
        <v>1150</v>
      </c>
      <c r="O9" s="15">
        <f>N9/COLUMNS(B9:M9)</f>
        <v>95.83333333333333</v>
      </c>
      <c r="Q9" s="4"/>
    </row>
    <row r="10" spans="1:17" ht="15" thickTop="1">
      <c r="A10" s="96" t="s">
        <v>39</v>
      </c>
      <c r="B10" s="97">
        <f>B5+B9</f>
        <v>2150</v>
      </c>
      <c r="C10" s="97">
        <f aca="true" t="shared" si="5" ref="C10:M10">C5+C9</f>
        <v>2150</v>
      </c>
      <c r="D10" s="97">
        <f t="shared" si="5"/>
        <v>2150</v>
      </c>
      <c r="E10" s="97">
        <f t="shared" si="5"/>
        <v>2150</v>
      </c>
      <c r="F10" s="97">
        <f t="shared" si="5"/>
        <v>2150</v>
      </c>
      <c r="G10" s="97">
        <f t="shared" si="5"/>
        <v>2150</v>
      </c>
      <c r="H10" s="97">
        <f t="shared" si="5"/>
        <v>2150</v>
      </c>
      <c r="I10" s="97">
        <f t="shared" si="5"/>
        <v>2150</v>
      </c>
      <c r="J10" s="97">
        <f t="shared" si="5"/>
        <v>2150</v>
      </c>
      <c r="K10" s="97">
        <f t="shared" si="5"/>
        <v>2150</v>
      </c>
      <c r="L10" s="97">
        <f t="shared" si="5"/>
        <v>2150</v>
      </c>
      <c r="M10" s="97">
        <f t="shared" si="5"/>
        <v>2150</v>
      </c>
      <c r="Q10" s="4"/>
    </row>
    <row r="11" spans="1:15" s="4" customFormat="1" ht="12.75" customHeight="1">
      <c r="A11"/>
      <c r="B11" s="2"/>
      <c r="O11" s="3" t="s">
        <v>41</v>
      </c>
    </row>
    <row r="12" spans="1:17" ht="15.75" thickBot="1">
      <c r="A12" s="16"/>
      <c r="B12" s="17" t="s">
        <v>26</v>
      </c>
      <c r="C12" s="17" t="s">
        <v>27</v>
      </c>
      <c r="D12" s="17" t="s">
        <v>28</v>
      </c>
      <c r="E12" s="17" t="s">
        <v>29</v>
      </c>
      <c r="F12" s="17" t="s">
        <v>30</v>
      </c>
      <c r="G12" s="17" t="s">
        <v>31</v>
      </c>
      <c r="H12" s="17" t="s">
        <v>32</v>
      </c>
      <c r="I12" s="17" t="s">
        <v>33</v>
      </c>
      <c r="J12" s="17" t="s">
        <v>34</v>
      </c>
      <c r="K12" s="17" t="s">
        <v>35</v>
      </c>
      <c r="L12" s="17" t="s">
        <v>36</v>
      </c>
      <c r="M12" s="17" t="s">
        <v>37</v>
      </c>
      <c r="N12" s="18" t="s">
        <v>38</v>
      </c>
      <c r="O12" s="18" t="s">
        <v>42</v>
      </c>
      <c r="Q12" s="4"/>
    </row>
    <row r="13" ht="9" customHeight="1"/>
    <row r="14" spans="1:15" s="7" customFormat="1" ht="12.75" customHeight="1" thickBot="1">
      <c r="A14" s="98" t="s">
        <v>1</v>
      </c>
      <c r="B14" s="99"/>
      <c r="C14" s="99"/>
      <c r="D14" s="99"/>
      <c r="E14" s="99"/>
      <c r="F14" s="99"/>
      <c r="G14" s="99"/>
      <c r="H14" s="99"/>
      <c r="I14" s="99"/>
      <c r="J14" s="99"/>
      <c r="K14" s="99"/>
      <c r="L14" s="99"/>
      <c r="M14" s="99"/>
      <c r="N14" s="99"/>
      <c r="O14" s="99"/>
    </row>
    <row r="15" spans="1:15" s="7" customFormat="1" ht="10.5" customHeight="1">
      <c r="A15" s="42" t="s">
        <v>51</v>
      </c>
      <c r="B15" s="19">
        <v>4500</v>
      </c>
      <c r="C15" s="19"/>
      <c r="D15" s="19"/>
      <c r="E15" s="19"/>
      <c r="F15" s="19"/>
      <c r="G15" s="19"/>
      <c r="H15" s="19"/>
      <c r="I15" s="19"/>
      <c r="J15" s="19"/>
      <c r="K15" s="19"/>
      <c r="L15" s="19"/>
      <c r="M15" s="19"/>
      <c r="N15" s="65">
        <f aca="true" t="shared" si="6" ref="N15:N20">SUM(B15:M15)</f>
        <v>4500</v>
      </c>
      <c r="O15" s="65">
        <f aca="true" t="shared" si="7" ref="O15:O20">N15/COLUMNS(B15:M15)</f>
        <v>375</v>
      </c>
    </row>
    <row r="16" spans="1:15" s="7" customFormat="1" ht="10.5">
      <c r="A16" s="42" t="s">
        <v>52</v>
      </c>
      <c r="B16" s="19">
        <v>4000</v>
      </c>
      <c r="C16" s="19"/>
      <c r="D16" s="19"/>
      <c r="E16" s="19"/>
      <c r="F16" s="19"/>
      <c r="G16" s="19"/>
      <c r="H16" s="19"/>
      <c r="I16" s="19"/>
      <c r="J16" s="19"/>
      <c r="K16" s="19"/>
      <c r="L16" s="19"/>
      <c r="M16" s="19"/>
      <c r="N16" s="65">
        <f t="shared" si="6"/>
        <v>4000</v>
      </c>
      <c r="O16" s="65">
        <f t="shared" si="7"/>
        <v>333.3333333333333</v>
      </c>
    </row>
    <row r="17" spans="1:15" s="7" customFormat="1" ht="10.5">
      <c r="A17" s="42" t="s">
        <v>53</v>
      </c>
      <c r="B17" s="19"/>
      <c r="C17" s="19"/>
      <c r="D17" s="19"/>
      <c r="E17" s="19"/>
      <c r="F17" s="19"/>
      <c r="G17" s="19"/>
      <c r="H17" s="19"/>
      <c r="I17" s="19"/>
      <c r="J17" s="19"/>
      <c r="K17" s="19"/>
      <c r="L17" s="19"/>
      <c r="M17" s="19"/>
      <c r="N17" s="65">
        <f t="shared" si="6"/>
        <v>0</v>
      </c>
      <c r="O17" s="65">
        <f t="shared" si="7"/>
        <v>0</v>
      </c>
    </row>
    <row r="18" spans="1:15" s="7" customFormat="1" ht="10.5">
      <c r="A18" s="42" t="s">
        <v>54</v>
      </c>
      <c r="B18" s="19"/>
      <c r="C18" s="19"/>
      <c r="D18" s="19"/>
      <c r="E18" s="19"/>
      <c r="F18" s="19"/>
      <c r="G18" s="19"/>
      <c r="H18" s="19"/>
      <c r="I18" s="19"/>
      <c r="J18" s="19"/>
      <c r="K18" s="19"/>
      <c r="L18" s="19"/>
      <c r="M18" s="19"/>
      <c r="N18" s="65">
        <f t="shared" si="6"/>
        <v>0</v>
      </c>
      <c r="O18" s="65">
        <f t="shared" si="7"/>
        <v>0</v>
      </c>
    </row>
    <row r="19" spans="1:15" s="9" customFormat="1" ht="10.5">
      <c r="A19" s="9" t="s">
        <v>6</v>
      </c>
      <c r="B19" s="21"/>
      <c r="C19" s="21"/>
      <c r="D19" s="21"/>
      <c r="E19" s="21"/>
      <c r="F19" s="21"/>
      <c r="G19" s="21"/>
      <c r="H19" s="21"/>
      <c r="I19" s="21"/>
      <c r="J19" s="21"/>
      <c r="K19" s="21"/>
      <c r="L19" s="21"/>
      <c r="M19" s="21"/>
      <c r="N19" s="65">
        <f t="shared" si="6"/>
        <v>0</v>
      </c>
      <c r="O19" s="65">
        <f t="shared" si="7"/>
        <v>0</v>
      </c>
    </row>
    <row r="20" spans="1:15" s="9" customFormat="1" ht="10.5">
      <c r="A20" s="62" t="str">
        <f>"Total "&amp;A14</f>
        <v>Total INCOME</v>
      </c>
      <c r="B20" s="64">
        <f aca="true" t="shared" si="8" ref="B20:M20">SUM(B15:B19)</f>
        <v>8500</v>
      </c>
      <c r="C20" s="64">
        <f t="shared" si="8"/>
        <v>0</v>
      </c>
      <c r="D20" s="64">
        <f t="shared" si="8"/>
        <v>0</v>
      </c>
      <c r="E20" s="64">
        <f t="shared" si="8"/>
        <v>0</v>
      </c>
      <c r="F20" s="64">
        <f t="shared" si="8"/>
        <v>0</v>
      </c>
      <c r="G20" s="64">
        <f t="shared" si="8"/>
        <v>0</v>
      </c>
      <c r="H20" s="64">
        <f t="shared" si="8"/>
        <v>0</v>
      </c>
      <c r="I20" s="64">
        <f t="shared" si="8"/>
        <v>0</v>
      </c>
      <c r="J20" s="64">
        <f t="shared" si="8"/>
        <v>0</v>
      </c>
      <c r="K20" s="64">
        <f t="shared" si="8"/>
        <v>0</v>
      </c>
      <c r="L20" s="64">
        <f t="shared" si="8"/>
        <v>0</v>
      </c>
      <c r="M20" s="64">
        <f t="shared" si="8"/>
        <v>0</v>
      </c>
      <c r="N20" s="64">
        <f t="shared" si="6"/>
        <v>8500</v>
      </c>
      <c r="O20" s="64">
        <f t="shared" si="7"/>
        <v>708.3333333333334</v>
      </c>
    </row>
    <row r="21" s="9" customFormat="1" ht="9" customHeight="1"/>
    <row r="22" spans="1:15" s="9" customFormat="1" ht="12.75" customHeight="1" thickBot="1">
      <c r="A22" s="100" t="s">
        <v>103</v>
      </c>
      <c r="B22" s="101"/>
      <c r="C22" s="101"/>
      <c r="D22" s="101"/>
      <c r="E22" s="101"/>
      <c r="F22" s="101"/>
      <c r="G22" s="101"/>
      <c r="H22" s="101"/>
      <c r="I22" s="101"/>
      <c r="J22" s="101"/>
      <c r="K22" s="101"/>
      <c r="L22" s="101"/>
      <c r="M22" s="101"/>
      <c r="N22" s="101"/>
      <c r="O22" s="101"/>
    </row>
    <row r="23" spans="1:15" s="9" customFormat="1" ht="10.5" customHeight="1">
      <c r="A23" s="7" t="s">
        <v>13</v>
      </c>
      <c r="B23" s="19">
        <v>100</v>
      </c>
      <c r="C23" s="19"/>
      <c r="D23" s="19"/>
      <c r="E23" s="19"/>
      <c r="F23" s="19"/>
      <c r="G23" s="19"/>
      <c r="H23" s="19"/>
      <c r="I23" s="19"/>
      <c r="J23" s="19"/>
      <c r="K23" s="19"/>
      <c r="L23" s="19"/>
      <c r="M23" s="19"/>
      <c r="N23" s="65">
        <f aca="true" t="shared" si="9" ref="N23:N28">SUM(B23:M23)</f>
        <v>100</v>
      </c>
      <c r="O23" s="15">
        <f aca="true" t="shared" si="10" ref="O23:O28">N23/COLUMNS(B23:M23)</f>
        <v>8.333333333333334</v>
      </c>
    </row>
    <row r="24" spans="1:15" s="9" customFormat="1" ht="10.5" customHeight="1">
      <c r="A24" s="42" t="s">
        <v>76</v>
      </c>
      <c r="B24" s="19">
        <v>300</v>
      </c>
      <c r="C24" s="19"/>
      <c r="D24" s="19"/>
      <c r="E24" s="19"/>
      <c r="F24" s="19"/>
      <c r="G24" s="19"/>
      <c r="H24" s="19"/>
      <c r="I24" s="19"/>
      <c r="J24" s="19"/>
      <c r="K24" s="19"/>
      <c r="L24" s="19"/>
      <c r="M24" s="19"/>
      <c r="N24" s="15">
        <f t="shared" si="9"/>
        <v>300</v>
      </c>
      <c r="O24" s="15">
        <f t="shared" si="10"/>
        <v>25</v>
      </c>
    </row>
    <row r="25" spans="1:15" s="9" customFormat="1" ht="10.5" customHeight="1">
      <c r="A25" s="43" t="s">
        <v>104</v>
      </c>
      <c r="B25" s="19">
        <v>400</v>
      </c>
      <c r="C25" s="19"/>
      <c r="D25" s="19"/>
      <c r="E25" s="19"/>
      <c r="F25" s="19"/>
      <c r="G25" s="19"/>
      <c r="H25" s="19"/>
      <c r="I25" s="19"/>
      <c r="J25" s="19"/>
      <c r="K25" s="19"/>
      <c r="L25" s="19"/>
      <c r="M25" s="19"/>
      <c r="N25" s="15">
        <f t="shared" si="9"/>
        <v>400</v>
      </c>
      <c r="O25" s="15">
        <f t="shared" si="10"/>
        <v>33.333333333333336</v>
      </c>
    </row>
    <row r="26" spans="1:15" s="9" customFormat="1" ht="10.5" customHeight="1">
      <c r="A26" s="43" t="s">
        <v>105</v>
      </c>
      <c r="B26" s="19">
        <v>150</v>
      </c>
      <c r="C26" s="19"/>
      <c r="D26" s="19"/>
      <c r="E26" s="19"/>
      <c r="F26" s="19"/>
      <c r="G26" s="19"/>
      <c r="H26" s="19"/>
      <c r="I26" s="19"/>
      <c r="J26" s="19"/>
      <c r="K26" s="19"/>
      <c r="L26" s="19"/>
      <c r="M26" s="19"/>
      <c r="N26" s="15">
        <f t="shared" si="9"/>
        <v>150</v>
      </c>
      <c r="O26" s="15">
        <f t="shared" si="10"/>
        <v>12.5</v>
      </c>
    </row>
    <row r="27" spans="1:15" s="9" customFormat="1" ht="10.5" customHeight="1">
      <c r="A27" s="7" t="s">
        <v>6</v>
      </c>
      <c r="B27" s="24"/>
      <c r="C27" s="24"/>
      <c r="D27" s="24"/>
      <c r="E27" s="24"/>
      <c r="F27" s="24"/>
      <c r="G27" s="24"/>
      <c r="H27" s="24"/>
      <c r="I27" s="24"/>
      <c r="J27" s="24"/>
      <c r="K27" s="24"/>
      <c r="L27" s="24"/>
      <c r="M27" s="24"/>
      <c r="N27" s="15">
        <f t="shared" si="9"/>
        <v>0</v>
      </c>
      <c r="O27" s="15">
        <f t="shared" si="10"/>
        <v>0</v>
      </c>
    </row>
    <row r="28" spans="1:15" s="9" customFormat="1" ht="10.5" customHeight="1">
      <c r="A28" s="62" t="str">
        <f>"Total "&amp;A22</f>
        <v>Total YOUR FINANCIAL GOALS</v>
      </c>
      <c r="B28" s="63">
        <f aca="true" t="shared" si="11" ref="B28:M28">SUM(B23:B27)</f>
        <v>950</v>
      </c>
      <c r="C28" s="63">
        <f t="shared" si="11"/>
        <v>0</v>
      </c>
      <c r="D28" s="63">
        <f t="shared" si="11"/>
        <v>0</v>
      </c>
      <c r="E28" s="63">
        <f t="shared" si="11"/>
        <v>0</v>
      </c>
      <c r="F28" s="63">
        <f t="shared" si="11"/>
        <v>0</v>
      </c>
      <c r="G28" s="63">
        <f t="shared" si="11"/>
        <v>0</v>
      </c>
      <c r="H28" s="63">
        <f t="shared" si="11"/>
        <v>0</v>
      </c>
      <c r="I28" s="63">
        <f t="shared" si="11"/>
        <v>0</v>
      </c>
      <c r="J28" s="63">
        <f t="shared" si="11"/>
        <v>0</v>
      </c>
      <c r="K28" s="63">
        <f t="shared" si="11"/>
        <v>0</v>
      </c>
      <c r="L28" s="63">
        <f t="shared" si="11"/>
        <v>0</v>
      </c>
      <c r="M28" s="63">
        <f t="shared" si="11"/>
        <v>0</v>
      </c>
      <c r="N28" s="63">
        <f t="shared" si="9"/>
        <v>950</v>
      </c>
      <c r="O28" s="63">
        <f t="shared" si="10"/>
        <v>79.16666666666667</v>
      </c>
    </row>
    <row r="29" s="9" customFormat="1" ht="9" customHeight="1">
      <c r="L29" s="44"/>
    </row>
    <row r="30" spans="1:15" s="9" customFormat="1" ht="12.75" thickBot="1">
      <c r="A30" s="60" t="s">
        <v>5</v>
      </c>
      <c r="B30" s="61"/>
      <c r="C30" s="61"/>
      <c r="D30" s="61"/>
      <c r="E30" s="61"/>
      <c r="F30" s="61"/>
      <c r="G30" s="61"/>
      <c r="H30" s="61"/>
      <c r="I30" s="61"/>
      <c r="J30" s="61"/>
      <c r="K30" s="61"/>
      <c r="L30" s="61"/>
      <c r="M30" s="61"/>
      <c r="N30" s="61"/>
      <c r="O30" s="61"/>
    </row>
    <row r="31" spans="1:15" s="9" customFormat="1" ht="10.5">
      <c r="A31" s="9" t="s">
        <v>18</v>
      </c>
      <c r="B31" s="20">
        <v>1800</v>
      </c>
      <c r="C31" s="20"/>
      <c r="D31" s="20"/>
      <c r="E31" s="20"/>
      <c r="F31" s="20"/>
      <c r="G31" s="20"/>
      <c r="H31" s="20"/>
      <c r="I31" s="20"/>
      <c r="J31" s="20"/>
      <c r="K31" s="20"/>
      <c r="L31" s="20"/>
      <c r="M31" s="20"/>
      <c r="N31" s="15">
        <f>SUM(B31:M31)</f>
        <v>1800</v>
      </c>
      <c r="O31" s="15">
        <f aca="true" t="shared" si="12" ref="O31:O37">N31/COLUMNS(B31:M31)</f>
        <v>150</v>
      </c>
    </row>
    <row r="32" spans="1:15" s="9" customFormat="1" ht="10.5">
      <c r="A32" s="43" t="s">
        <v>56</v>
      </c>
      <c r="B32" s="22"/>
      <c r="C32" s="22"/>
      <c r="D32" s="22"/>
      <c r="E32" s="22"/>
      <c r="F32" s="22"/>
      <c r="G32" s="22"/>
      <c r="H32" s="22"/>
      <c r="I32" s="22"/>
      <c r="J32" s="22"/>
      <c r="K32" s="22"/>
      <c r="L32" s="22"/>
      <c r="M32" s="22"/>
      <c r="N32" s="15">
        <f aca="true" t="shared" si="13" ref="N32:N38">SUM(B32:M32)</f>
        <v>0</v>
      </c>
      <c r="O32" s="15">
        <f t="shared" si="12"/>
        <v>0</v>
      </c>
    </row>
    <row r="33" spans="1:15" s="9" customFormat="1" ht="10.5">
      <c r="A33" s="42" t="s">
        <v>55</v>
      </c>
      <c r="B33" s="20">
        <v>150</v>
      </c>
      <c r="C33" s="20"/>
      <c r="D33" s="20"/>
      <c r="E33" s="20"/>
      <c r="F33" s="20"/>
      <c r="G33" s="20"/>
      <c r="H33" s="20"/>
      <c r="I33" s="20"/>
      <c r="J33" s="20"/>
      <c r="K33" s="20"/>
      <c r="L33" s="20"/>
      <c r="M33" s="20"/>
      <c r="N33" s="15">
        <f t="shared" si="13"/>
        <v>150</v>
      </c>
      <c r="O33" s="15">
        <f t="shared" si="12"/>
        <v>12.5</v>
      </c>
    </row>
    <row r="34" spans="1:15" s="9" customFormat="1" ht="10.5">
      <c r="A34" s="42" t="s">
        <v>57</v>
      </c>
      <c r="B34" s="20">
        <v>500</v>
      </c>
      <c r="C34" s="20"/>
      <c r="D34" s="20"/>
      <c r="E34" s="20"/>
      <c r="F34" s="20"/>
      <c r="G34" s="20"/>
      <c r="H34" s="20"/>
      <c r="I34" s="20"/>
      <c r="J34" s="20"/>
      <c r="K34" s="20"/>
      <c r="L34" s="20"/>
      <c r="M34" s="20"/>
      <c r="N34" s="15">
        <f t="shared" si="13"/>
        <v>500</v>
      </c>
      <c r="O34" s="15">
        <f t="shared" si="12"/>
        <v>41.666666666666664</v>
      </c>
    </row>
    <row r="35" spans="1:15" s="9" customFormat="1" ht="10.5">
      <c r="A35" s="43" t="s">
        <v>58</v>
      </c>
      <c r="B35" s="20"/>
      <c r="C35" s="20"/>
      <c r="D35" s="20"/>
      <c r="E35" s="20"/>
      <c r="F35" s="20"/>
      <c r="G35" s="20"/>
      <c r="H35" s="20"/>
      <c r="I35" s="20"/>
      <c r="J35" s="20"/>
      <c r="K35" s="20"/>
      <c r="L35" s="20"/>
      <c r="M35" s="20"/>
      <c r="N35" s="15">
        <f t="shared" si="13"/>
        <v>0</v>
      </c>
      <c r="O35" s="15">
        <f t="shared" si="12"/>
        <v>0</v>
      </c>
    </row>
    <row r="36" spans="1:15" s="11" customFormat="1" ht="10.5">
      <c r="A36" s="9" t="s">
        <v>17</v>
      </c>
      <c r="B36" s="20">
        <v>200</v>
      </c>
      <c r="C36" s="20"/>
      <c r="D36" s="20"/>
      <c r="E36" s="20"/>
      <c r="F36" s="20"/>
      <c r="G36" s="20"/>
      <c r="H36" s="20"/>
      <c r="I36" s="20"/>
      <c r="J36" s="20"/>
      <c r="K36" s="20"/>
      <c r="L36" s="20"/>
      <c r="M36" s="20"/>
      <c r="N36" s="15">
        <f t="shared" si="13"/>
        <v>200</v>
      </c>
      <c r="O36" s="15">
        <f t="shared" si="12"/>
        <v>16.666666666666668</v>
      </c>
    </row>
    <row r="37" spans="1:15" s="7" customFormat="1" ht="10.5">
      <c r="A37" s="9" t="s">
        <v>6</v>
      </c>
      <c r="B37" s="23"/>
      <c r="C37" s="23"/>
      <c r="D37" s="23"/>
      <c r="E37" s="23"/>
      <c r="F37" s="23"/>
      <c r="G37" s="23"/>
      <c r="H37" s="23"/>
      <c r="I37" s="23"/>
      <c r="J37" s="23"/>
      <c r="K37" s="23"/>
      <c r="L37" s="23"/>
      <c r="M37" s="23"/>
      <c r="N37" s="15">
        <f t="shared" si="13"/>
        <v>0</v>
      </c>
      <c r="O37" s="15">
        <f t="shared" si="12"/>
        <v>0</v>
      </c>
    </row>
    <row r="38" spans="1:15" s="7" customFormat="1" ht="10.5">
      <c r="A38" s="62" t="str">
        <f>"Total "&amp;A30</f>
        <v>Total HOME EXPENSES</v>
      </c>
      <c r="B38" s="63">
        <f aca="true" t="shared" si="14" ref="B38:M38">SUM(B31:B37)</f>
        <v>2650</v>
      </c>
      <c r="C38" s="63">
        <f t="shared" si="14"/>
        <v>0</v>
      </c>
      <c r="D38" s="63">
        <f t="shared" si="14"/>
        <v>0</v>
      </c>
      <c r="E38" s="63">
        <f t="shared" si="14"/>
        <v>0</v>
      </c>
      <c r="F38" s="63">
        <f t="shared" si="14"/>
        <v>0</v>
      </c>
      <c r="G38" s="63">
        <f t="shared" si="14"/>
        <v>0</v>
      </c>
      <c r="H38" s="63">
        <f t="shared" si="14"/>
        <v>0</v>
      </c>
      <c r="I38" s="63">
        <f t="shared" si="14"/>
        <v>0</v>
      </c>
      <c r="J38" s="63">
        <f t="shared" si="14"/>
        <v>0</v>
      </c>
      <c r="K38" s="63">
        <f t="shared" si="14"/>
        <v>0</v>
      </c>
      <c r="L38" s="63">
        <f t="shared" si="14"/>
        <v>0</v>
      </c>
      <c r="M38" s="63">
        <f t="shared" si="14"/>
        <v>0</v>
      </c>
      <c r="N38" s="63">
        <f t="shared" si="13"/>
        <v>2650</v>
      </c>
      <c r="O38" s="63">
        <f>N38/COLUMNS(B38:M38)</f>
        <v>220.83333333333334</v>
      </c>
    </row>
    <row r="39" spans="1:13" s="7" customFormat="1" ht="9" customHeight="1">
      <c r="A39" s="9"/>
      <c r="B39" s="9"/>
      <c r="C39" s="9"/>
      <c r="D39" s="9"/>
      <c r="E39" s="9"/>
      <c r="F39" s="9"/>
      <c r="G39" s="9"/>
      <c r="H39" s="9"/>
      <c r="I39" s="9"/>
      <c r="J39" s="9"/>
      <c r="K39" s="9"/>
      <c r="L39" s="9"/>
      <c r="M39" s="9"/>
    </row>
    <row r="40" spans="1:15" s="7" customFormat="1" ht="12.75" thickBot="1">
      <c r="A40" s="58" t="s">
        <v>7</v>
      </c>
      <c r="B40" s="59"/>
      <c r="C40" s="59"/>
      <c r="D40" s="59"/>
      <c r="E40" s="59"/>
      <c r="F40" s="59"/>
      <c r="G40" s="59"/>
      <c r="H40" s="59"/>
      <c r="I40" s="59"/>
      <c r="J40" s="59"/>
      <c r="K40" s="59"/>
      <c r="L40" s="59"/>
      <c r="M40" s="59"/>
      <c r="N40" s="59"/>
      <c r="O40" s="59"/>
    </row>
    <row r="41" spans="1:15" s="7" customFormat="1" ht="10.5">
      <c r="A41" s="42" t="s">
        <v>59</v>
      </c>
      <c r="B41" s="19">
        <v>250</v>
      </c>
      <c r="C41" s="19"/>
      <c r="D41" s="19"/>
      <c r="E41" s="19"/>
      <c r="F41" s="19"/>
      <c r="G41" s="19"/>
      <c r="H41" s="19"/>
      <c r="I41" s="19"/>
      <c r="J41" s="19"/>
      <c r="K41" s="19"/>
      <c r="L41" s="19"/>
      <c r="M41" s="19"/>
      <c r="N41" s="15">
        <f>SUM(B41:M41)</f>
        <v>250</v>
      </c>
      <c r="O41" s="15">
        <f aca="true" t="shared" si="15" ref="O41:O47">N41/COLUMNS(B41:M41)</f>
        <v>20.833333333333332</v>
      </c>
    </row>
    <row r="42" spans="1:15" s="7" customFormat="1" ht="10.5">
      <c r="A42" s="8" t="s">
        <v>23</v>
      </c>
      <c r="B42" s="19">
        <v>150</v>
      </c>
      <c r="C42" s="19"/>
      <c r="D42" s="19"/>
      <c r="E42" s="19"/>
      <c r="F42" s="19"/>
      <c r="G42" s="19"/>
      <c r="H42" s="19"/>
      <c r="I42" s="19"/>
      <c r="J42" s="19"/>
      <c r="K42" s="19"/>
      <c r="L42" s="19"/>
      <c r="M42" s="19"/>
      <c r="N42" s="15">
        <f aca="true" t="shared" si="16" ref="N42:N80">SUM(B42:M42)</f>
        <v>150</v>
      </c>
      <c r="O42" s="15">
        <f t="shared" si="15"/>
        <v>12.5</v>
      </c>
    </row>
    <row r="43" spans="1:15" s="9" customFormat="1" ht="10.5">
      <c r="A43" s="7" t="s">
        <v>8</v>
      </c>
      <c r="B43" s="19">
        <v>150</v>
      </c>
      <c r="C43" s="19"/>
      <c r="D43" s="19"/>
      <c r="E43" s="19"/>
      <c r="F43" s="19"/>
      <c r="G43" s="19"/>
      <c r="H43" s="19"/>
      <c r="I43" s="19"/>
      <c r="J43" s="19"/>
      <c r="K43" s="19"/>
      <c r="L43" s="19"/>
      <c r="M43" s="19"/>
      <c r="N43" s="15">
        <f t="shared" si="16"/>
        <v>150</v>
      </c>
      <c r="O43" s="15">
        <f t="shared" si="15"/>
        <v>12.5</v>
      </c>
    </row>
    <row r="44" spans="1:15" s="11" customFormat="1" ht="10.5">
      <c r="A44" s="43" t="s">
        <v>60</v>
      </c>
      <c r="B44" s="19">
        <v>100</v>
      </c>
      <c r="C44" s="19"/>
      <c r="D44" s="19"/>
      <c r="E44" s="19"/>
      <c r="F44" s="19"/>
      <c r="G44" s="19"/>
      <c r="H44" s="19"/>
      <c r="I44" s="19"/>
      <c r="J44" s="19"/>
      <c r="K44" s="19"/>
      <c r="L44" s="19"/>
      <c r="M44" s="19"/>
      <c r="N44" s="15">
        <f t="shared" si="16"/>
        <v>100</v>
      </c>
      <c r="O44" s="15">
        <f t="shared" si="15"/>
        <v>8.333333333333334</v>
      </c>
    </row>
    <row r="45" spans="1:15" s="7" customFormat="1" ht="10.5">
      <c r="A45" s="8" t="s">
        <v>16</v>
      </c>
      <c r="B45" s="19"/>
      <c r="C45" s="19"/>
      <c r="D45" s="19"/>
      <c r="E45" s="19"/>
      <c r="F45" s="19"/>
      <c r="G45" s="19"/>
      <c r="H45" s="19"/>
      <c r="I45" s="19"/>
      <c r="J45" s="19"/>
      <c r="K45" s="19"/>
      <c r="L45" s="19"/>
      <c r="M45" s="19"/>
      <c r="N45" s="15">
        <f t="shared" si="16"/>
        <v>0</v>
      </c>
      <c r="O45" s="15">
        <f t="shared" si="15"/>
        <v>0</v>
      </c>
    </row>
    <row r="46" spans="1:15" s="7" customFormat="1" ht="10.5">
      <c r="A46" s="7" t="s">
        <v>6</v>
      </c>
      <c r="B46" s="24"/>
      <c r="C46" s="24"/>
      <c r="D46" s="24"/>
      <c r="E46" s="24"/>
      <c r="F46" s="24"/>
      <c r="G46" s="24"/>
      <c r="H46" s="24"/>
      <c r="I46" s="24"/>
      <c r="J46" s="24"/>
      <c r="K46" s="24"/>
      <c r="L46" s="24"/>
      <c r="M46" s="24"/>
      <c r="N46" s="15">
        <f t="shared" si="16"/>
        <v>0</v>
      </c>
      <c r="O46" s="15">
        <f t="shared" si="15"/>
        <v>0</v>
      </c>
    </row>
    <row r="47" spans="1:15" s="7" customFormat="1" ht="10.5">
      <c r="A47" s="62" t="str">
        <f>"Total "&amp;A40</f>
        <v>Total TRANSPORTATION</v>
      </c>
      <c r="B47" s="63">
        <f aca="true" t="shared" si="17" ref="B47:M47">SUM(B41:B46)</f>
        <v>650</v>
      </c>
      <c r="C47" s="63">
        <f t="shared" si="17"/>
        <v>0</v>
      </c>
      <c r="D47" s="63">
        <f t="shared" si="17"/>
        <v>0</v>
      </c>
      <c r="E47" s="63">
        <f t="shared" si="17"/>
        <v>0</v>
      </c>
      <c r="F47" s="63">
        <f t="shared" si="17"/>
        <v>0</v>
      </c>
      <c r="G47" s="63">
        <f t="shared" si="17"/>
        <v>0</v>
      </c>
      <c r="H47" s="63">
        <f t="shared" si="17"/>
        <v>0</v>
      </c>
      <c r="I47" s="63">
        <f t="shared" si="17"/>
        <v>0</v>
      </c>
      <c r="J47" s="63">
        <f t="shared" si="17"/>
        <v>0</v>
      </c>
      <c r="K47" s="63">
        <f t="shared" si="17"/>
        <v>0</v>
      </c>
      <c r="L47" s="63">
        <f t="shared" si="17"/>
        <v>0</v>
      </c>
      <c r="M47" s="63">
        <f t="shared" si="17"/>
        <v>0</v>
      </c>
      <c r="N47" s="63">
        <f t="shared" si="16"/>
        <v>650</v>
      </c>
      <c r="O47" s="63">
        <f t="shared" si="15"/>
        <v>54.166666666666664</v>
      </c>
    </row>
    <row r="48" spans="1:15" s="7" customFormat="1" ht="9" customHeight="1">
      <c r="A48" s="9"/>
      <c r="B48" s="9"/>
      <c r="C48" s="9"/>
      <c r="D48" s="9"/>
      <c r="E48" s="9"/>
      <c r="F48" s="9"/>
      <c r="G48" s="9"/>
      <c r="H48" s="9"/>
      <c r="I48" s="9"/>
      <c r="J48" s="9"/>
      <c r="K48" s="9"/>
      <c r="L48" s="9"/>
      <c r="M48" s="9"/>
      <c r="N48" s="15"/>
      <c r="O48" s="15"/>
    </row>
    <row r="49" spans="1:15" s="7" customFormat="1" ht="12.75" thickBot="1">
      <c r="A49" s="58" t="s">
        <v>61</v>
      </c>
      <c r="B49" s="59"/>
      <c r="C49" s="59"/>
      <c r="D49" s="59"/>
      <c r="E49" s="59"/>
      <c r="F49" s="59"/>
      <c r="G49" s="59"/>
      <c r="H49" s="59"/>
      <c r="I49" s="59"/>
      <c r="J49" s="59"/>
      <c r="K49" s="59"/>
      <c r="L49" s="59"/>
      <c r="M49" s="59"/>
      <c r="N49" s="59"/>
      <c r="O49" s="59"/>
    </row>
    <row r="50" spans="1:15" s="7" customFormat="1" ht="10.5">
      <c r="A50" s="43" t="s">
        <v>62</v>
      </c>
      <c r="B50" s="20">
        <v>100</v>
      </c>
      <c r="C50" s="20"/>
      <c r="D50" s="20"/>
      <c r="E50" s="20"/>
      <c r="F50" s="20"/>
      <c r="G50" s="20"/>
      <c r="H50" s="20"/>
      <c r="I50" s="20"/>
      <c r="J50" s="20"/>
      <c r="K50" s="20"/>
      <c r="L50" s="20"/>
      <c r="M50" s="20"/>
      <c r="N50" s="15">
        <f t="shared" si="16"/>
        <v>100</v>
      </c>
      <c r="O50" s="15">
        <f aca="true" t="shared" si="18" ref="O50:O56">N50/COLUMNS(B50:M50)</f>
        <v>8.333333333333334</v>
      </c>
    </row>
    <row r="51" spans="1:15" s="9" customFormat="1" ht="10.5">
      <c r="A51" s="42" t="s">
        <v>63</v>
      </c>
      <c r="B51" s="19">
        <v>100</v>
      </c>
      <c r="C51" s="19"/>
      <c r="D51" s="19"/>
      <c r="E51" s="19"/>
      <c r="F51" s="19"/>
      <c r="G51" s="19"/>
      <c r="H51" s="19"/>
      <c r="I51" s="19"/>
      <c r="J51" s="19"/>
      <c r="K51" s="19"/>
      <c r="L51" s="19"/>
      <c r="M51" s="19"/>
      <c r="N51" s="15">
        <f t="shared" si="16"/>
        <v>100</v>
      </c>
      <c r="O51" s="15">
        <f t="shared" si="18"/>
        <v>8.333333333333334</v>
      </c>
    </row>
    <row r="52" spans="1:15" s="11" customFormat="1" ht="10.5">
      <c r="A52" s="43" t="s">
        <v>64</v>
      </c>
      <c r="B52" s="19">
        <v>200</v>
      </c>
      <c r="C52" s="19"/>
      <c r="D52" s="19"/>
      <c r="E52" s="19"/>
      <c r="F52" s="19"/>
      <c r="G52" s="19"/>
      <c r="H52" s="19"/>
      <c r="I52" s="19"/>
      <c r="J52" s="19"/>
      <c r="K52" s="19"/>
      <c r="L52" s="19"/>
      <c r="M52" s="19"/>
      <c r="N52" s="15">
        <f t="shared" si="16"/>
        <v>200</v>
      </c>
      <c r="O52" s="15">
        <f t="shared" si="18"/>
        <v>16.666666666666668</v>
      </c>
    </row>
    <row r="53" spans="1:15" s="9" customFormat="1" ht="10.5">
      <c r="A53" s="7" t="s">
        <v>22</v>
      </c>
      <c r="B53" s="19">
        <v>100</v>
      </c>
      <c r="C53" s="19"/>
      <c r="D53" s="19"/>
      <c r="E53" s="19"/>
      <c r="F53" s="19"/>
      <c r="G53" s="19"/>
      <c r="H53" s="19"/>
      <c r="I53" s="19"/>
      <c r="J53" s="19"/>
      <c r="K53" s="19"/>
      <c r="L53" s="19"/>
      <c r="M53" s="19"/>
      <c r="N53" s="15">
        <f t="shared" si="16"/>
        <v>100</v>
      </c>
      <c r="O53" s="15">
        <f t="shared" si="18"/>
        <v>8.333333333333334</v>
      </c>
    </row>
    <row r="54" spans="1:15" s="11" customFormat="1" ht="10.5">
      <c r="A54" s="42" t="s">
        <v>65</v>
      </c>
      <c r="B54" s="19"/>
      <c r="C54" s="19"/>
      <c r="D54" s="19"/>
      <c r="E54" s="19"/>
      <c r="F54" s="19"/>
      <c r="G54" s="19"/>
      <c r="H54" s="19"/>
      <c r="I54" s="19"/>
      <c r="J54" s="19"/>
      <c r="K54" s="19"/>
      <c r="L54" s="19"/>
      <c r="M54" s="19"/>
      <c r="N54" s="15">
        <f t="shared" si="16"/>
        <v>0</v>
      </c>
      <c r="O54" s="15">
        <f t="shared" si="18"/>
        <v>0</v>
      </c>
    </row>
    <row r="55" spans="1:15" s="7" customFormat="1" ht="10.5">
      <c r="A55" s="7" t="s">
        <v>6</v>
      </c>
      <c r="B55" s="24"/>
      <c r="C55" s="24"/>
      <c r="D55" s="24"/>
      <c r="E55" s="24"/>
      <c r="F55" s="24"/>
      <c r="G55" s="24"/>
      <c r="H55" s="24"/>
      <c r="I55" s="24"/>
      <c r="J55" s="24"/>
      <c r="K55" s="24"/>
      <c r="L55" s="24"/>
      <c r="M55" s="24"/>
      <c r="N55" s="15">
        <f t="shared" si="16"/>
        <v>0</v>
      </c>
      <c r="O55" s="15">
        <f t="shared" si="18"/>
        <v>0</v>
      </c>
    </row>
    <row r="56" spans="1:15" s="7" customFormat="1" ht="10.5">
      <c r="A56" s="62" t="str">
        <f>"Total "&amp;A49</f>
        <v>Total HEALTH &amp; BEAUTY</v>
      </c>
      <c r="B56" s="63">
        <f aca="true" t="shared" si="19" ref="B56:M56">SUM(B50:B55)</f>
        <v>500</v>
      </c>
      <c r="C56" s="63">
        <f t="shared" si="19"/>
        <v>0</v>
      </c>
      <c r="D56" s="63">
        <f t="shared" si="19"/>
        <v>0</v>
      </c>
      <c r="E56" s="63">
        <f t="shared" si="19"/>
        <v>0</v>
      </c>
      <c r="F56" s="63">
        <f t="shared" si="19"/>
        <v>0</v>
      </c>
      <c r="G56" s="63">
        <f t="shared" si="19"/>
        <v>0</v>
      </c>
      <c r="H56" s="63">
        <f t="shared" si="19"/>
        <v>0</v>
      </c>
      <c r="I56" s="63">
        <f t="shared" si="19"/>
        <v>0</v>
      </c>
      <c r="J56" s="63">
        <f t="shared" si="19"/>
        <v>0</v>
      </c>
      <c r="K56" s="63">
        <f t="shared" si="19"/>
        <v>0</v>
      </c>
      <c r="L56" s="63">
        <f t="shared" si="19"/>
        <v>0</v>
      </c>
      <c r="M56" s="63">
        <f t="shared" si="19"/>
        <v>0</v>
      </c>
      <c r="N56" s="63">
        <f t="shared" si="16"/>
        <v>500</v>
      </c>
      <c r="O56" s="63">
        <f t="shared" si="18"/>
        <v>41.666666666666664</v>
      </c>
    </row>
    <row r="57" spans="1:15" s="7" customFormat="1" ht="9" customHeight="1">
      <c r="A57" s="9"/>
      <c r="B57" s="9"/>
      <c r="C57" s="9"/>
      <c r="D57" s="9"/>
      <c r="E57" s="9"/>
      <c r="F57" s="9"/>
      <c r="G57" s="9"/>
      <c r="H57" s="9"/>
      <c r="I57" s="9"/>
      <c r="J57" s="9"/>
      <c r="K57" s="9"/>
      <c r="L57" s="9"/>
      <c r="M57" s="9"/>
      <c r="N57" s="15"/>
      <c r="O57" s="15"/>
    </row>
    <row r="58" spans="1:15" s="9" customFormat="1" ht="12.75" thickBot="1">
      <c r="A58" s="58" t="s">
        <v>21</v>
      </c>
      <c r="B58" s="59"/>
      <c r="C58" s="59"/>
      <c r="D58" s="59"/>
      <c r="E58" s="59"/>
      <c r="F58" s="59"/>
      <c r="G58" s="59"/>
      <c r="H58" s="59"/>
      <c r="I58" s="59"/>
      <c r="J58" s="59"/>
      <c r="K58" s="59"/>
      <c r="L58" s="59"/>
      <c r="M58" s="59"/>
      <c r="N58" s="59"/>
      <c r="O58" s="59"/>
    </row>
    <row r="59" spans="1:15" s="11" customFormat="1" ht="10.5">
      <c r="A59" s="42" t="s">
        <v>66</v>
      </c>
      <c r="B59" s="19"/>
      <c r="C59" s="19"/>
      <c r="D59" s="19"/>
      <c r="E59" s="19"/>
      <c r="F59" s="19"/>
      <c r="G59" s="19"/>
      <c r="H59" s="19"/>
      <c r="I59" s="19"/>
      <c r="J59" s="19"/>
      <c r="K59" s="19"/>
      <c r="L59" s="19"/>
      <c r="M59" s="19"/>
      <c r="N59" s="15">
        <f t="shared" si="16"/>
        <v>0</v>
      </c>
      <c r="O59" s="15">
        <f>N59/COLUMNS(B59:M59)</f>
        <v>0</v>
      </c>
    </row>
    <row r="60" spans="1:15" s="7" customFormat="1" ht="10.5">
      <c r="A60" s="42" t="s">
        <v>67</v>
      </c>
      <c r="B60" s="19">
        <v>150</v>
      </c>
      <c r="C60" s="19"/>
      <c r="D60" s="19"/>
      <c r="E60" s="19"/>
      <c r="F60" s="19"/>
      <c r="G60" s="19"/>
      <c r="H60" s="19"/>
      <c r="I60" s="19"/>
      <c r="J60" s="19"/>
      <c r="K60" s="19"/>
      <c r="L60" s="19"/>
      <c r="M60" s="19"/>
      <c r="N60" s="15">
        <f t="shared" si="16"/>
        <v>150</v>
      </c>
      <c r="O60" s="15">
        <f>N60/COLUMNS(B60:M60)</f>
        <v>12.5</v>
      </c>
    </row>
    <row r="61" spans="1:15" s="11" customFormat="1" ht="10.5">
      <c r="A61" s="62" t="str">
        <f>"Total "&amp;A58</f>
        <v>Total CHARITY/GIFTS</v>
      </c>
      <c r="B61" s="63">
        <f aca="true" t="shared" si="20" ref="B61:M61">SUM(B59:B60)</f>
        <v>150</v>
      </c>
      <c r="C61" s="63">
        <f t="shared" si="20"/>
        <v>0</v>
      </c>
      <c r="D61" s="63">
        <f t="shared" si="20"/>
        <v>0</v>
      </c>
      <c r="E61" s="63">
        <f t="shared" si="20"/>
        <v>0</v>
      </c>
      <c r="F61" s="63">
        <f t="shared" si="20"/>
        <v>0</v>
      </c>
      <c r="G61" s="63">
        <f t="shared" si="20"/>
        <v>0</v>
      </c>
      <c r="H61" s="63">
        <f t="shared" si="20"/>
        <v>0</v>
      </c>
      <c r="I61" s="63">
        <f t="shared" si="20"/>
        <v>0</v>
      </c>
      <c r="J61" s="63">
        <f t="shared" si="20"/>
        <v>0</v>
      </c>
      <c r="K61" s="63">
        <f t="shared" si="20"/>
        <v>0</v>
      </c>
      <c r="L61" s="63">
        <f t="shared" si="20"/>
        <v>0</v>
      </c>
      <c r="M61" s="63">
        <f t="shared" si="20"/>
        <v>0</v>
      </c>
      <c r="N61" s="63">
        <f t="shared" si="16"/>
        <v>150</v>
      </c>
      <c r="O61" s="63">
        <f>N61/COLUMNS(B61:M61)</f>
        <v>12.5</v>
      </c>
    </row>
    <row r="62" spans="1:15" s="7" customFormat="1" ht="9" customHeight="1">
      <c r="A62" s="2"/>
      <c r="B62" s="3"/>
      <c r="C62" s="3"/>
      <c r="D62" s="3"/>
      <c r="E62" s="3"/>
      <c r="F62" s="3"/>
      <c r="G62" s="3"/>
      <c r="H62" s="3"/>
      <c r="I62" s="3"/>
      <c r="J62" s="3"/>
      <c r="K62" s="3"/>
      <c r="L62" s="3"/>
      <c r="M62" s="3"/>
      <c r="N62" s="15"/>
      <c r="O62" s="15"/>
    </row>
    <row r="63" spans="1:15" s="11" customFormat="1" ht="12.75" thickBot="1">
      <c r="A63" s="58" t="s">
        <v>12</v>
      </c>
      <c r="B63" s="59"/>
      <c r="C63" s="59"/>
      <c r="D63" s="59"/>
      <c r="E63" s="59"/>
      <c r="F63" s="59"/>
      <c r="G63" s="59"/>
      <c r="H63" s="59"/>
      <c r="I63" s="59"/>
      <c r="J63" s="59"/>
      <c r="K63" s="59"/>
      <c r="L63" s="59"/>
      <c r="M63" s="59"/>
      <c r="N63" s="59"/>
      <c r="O63" s="59"/>
    </row>
    <row r="64" spans="1:15" s="7" customFormat="1" ht="10.5">
      <c r="A64" s="7" t="s">
        <v>4</v>
      </c>
      <c r="B64" s="19">
        <v>400</v>
      </c>
      <c r="C64" s="19"/>
      <c r="D64" s="19"/>
      <c r="E64" s="19"/>
      <c r="F64" s="19"/>
      <c r="G64" s="19"/>
      <c r="H64" s="19"/>
      <c r="I64" s="19"/>
      <c r="J64" s="19"/>
      <c r="K64" s="19"/>
      <c r="L64" s="19"/>
      <c r="M64" s="19"/>
      <c r="N64" s="15">
        <f t="shared" si="16"/>
        <v>400</v>
      </c>
      <c r="O64" s="15">
        <f aca="true" t="shared" si="21" ref="O64:O69">N64/COLUMNS(B64:M64)</f>
        <v>33.333333333333336</v>
      </c>
    </row>
    <row r="65" spans="1:15" s="7" customFormat="1" ht="10.5">
      <c r="A65" s="42" t="s">
        <v>3</v>
      </c>
      <c r="B65" s="19">
        <v>200</v>
      </c>
      <c r="C65" s="19"/>
      <c r="D65" s="19"/>
      <c r="E65" s="19"/>
      <c r="F65" s="19"/>
      <c r="G65" s="19"/>
      <c r="H65" s="19"/>
      <c r="I65" s="19"/>
      <c r="J65" s="19"/>
      <c r="K65" s="19"/>
      <c r="L65" s="19"/>
      <c r="M65" s="19"/>
      <c r="N65" s="15">
        <f t="shared" si="16"/>
        <v>200</v>
      </c>
      <c r="O65" s="15">
        <f t="shared" si="21"/>
        <v>16.666666666666668</v>
      </c>
    </row>
    <row r="66" spans="1:15" s="9" customFormat="1" ht="10.5">
      <c r="A66" s="8" t="s">
        <v>43</v>
      </c>
      <c r="B66" s="19">
        <v>150</v>
      </c>
      <c r="C66" s="19"/>
      <c r="D66" s="19"/>
      <c r="E66" s="19"/>
      <c r="F66" s="19"/>
      <c r="G66" s="19"/>
      <c r="H66" s="19"/>
      <c r="I66" s="19"/>
      <c r="J66" s="19"/>
      <c r="K66" s="19"/>
      <c r="L66" s="19"/>
      <c r="M66" s="19"/>
      <c r="N66" s="15">
        <f t="shared" si="16"/>
        <v>150</v>
      </c>
      <c r="O66" s="15">
        <f t="shared" si="21"/>
        <v>12.5</v>
      </c>
    </row>
    <row r="67" spans="1:15" s="11" customFormat="1" ht="10.5">
      <c r="A67" s="7" t="s">
        <v>19</v>
      </c>
      <c r="B67" s="19">
        <v>400</v>
      </c>
      <c r="C67" s="19"/>
      <c r="D67" s="19"/>
      <c r="E67" s="19"/>
      <c r="F67" s="19"/>
      <c r="G67" s="19"/>
      <c r="H67" s="19"/>
      <c r="I67" s="19"/>
      <c r="J67" s="19"/>
      <c r="K67" s="19"/>
      <c r="L67" s="19"/>
      <c r="M67" s="19"/>
      <c r="N67" s="15">
        <f t="shared" si="16"/>
        <v>400</v>
      </c>
      <c r="O67" s="15">
        <f t="shared" si="21"/>
        <v>33.333333333333336</v>
      </c>
    </row>
    <row r="68" spans="1:15" s="7" customFormat="1" ht="10.5">
      <c r="A68" s="7" t="s">
        <v>6</v>
      </c>
      <c r="B68" s="24"/>
      <c r="C68" s="24"/>
      <c r="D68" s="24"/>
      <c r="E68" s="24"/>
      <c r="F68" s="24"/>
      <c r="G68" s="24"/>
      <c r="H68" s="24"/>
      <c r="I68" s="24"/>
      <c r="J68" s="24"/>
      <c r="K68" s="24"/>
      <c r="L68" s="24"/>
      <c r="M68" s="24"/>
      <c r="N68" s="15">
        <f t="shared" si="16"/>
        <v>0</v>
      </c>
      <c r="O68" s="15">
        <f t="shared" si="21"/>
        <v>0</v>
      </c>
    </row>
    <row r="69" spans="1:15" s="7" customFormat="1" ht="10.5">
      <c r="A69" s="62" t="str">
        <f>"Total "&amp;A63</f>
        <v>Total DAILY LIVING</v>
      </c>
      <c r="B69" s="63">
        <f aca="true" t="shared" si="22" ref="B69:M69">SUM(B64:B68)</f>
        <v>1150</v>
      </c>
      <c r="C69" s="63">
        <f t="shared" si="22"/>
        <v>0</v>
      </c>
      <c r="D69" s="63">
        <f t="shared" si="22"/>
        <v>0</v>
      </c>
      <c r="E69" s="63">
        <f t="shared" si="22"/>
        <v>0</v>
      </c>
      <c r="F69" s="63">
        <f t="shared" si="22"/>
        <v>0</v>
      </c>
      <c r="G69" s="63">
        <f t="shared" si="22"/>
        <v>0</v>
      </c>
      <c r="H69" s="63">
        <f t="shared" si="22"/>
        <v>0</v>
      </c>
      <c r="I69" s="63">
        <f t="shared" si="22"/>
        <v>0</v>
      </c>
      <c r="J69" s="63">
        <f t="shared" si="22"/>
        <v>0</v>
      </c>
      <c r="K69" s="63">
        <f t="shared" si="22"/>
        <v>0</v>
      </c>
      <c r="L69" s="63">
        <f t="shared" si="22"/>
        <v>0</v>
      </c>
      <c r="M69" s="63">
        <f t="shared" si="22"/>
        <v>0</v>
      </c>
      <c r="N69" s="63">
        <f t="shared" si="16"/>
        <v>1150</v>
      </c>
      <c r="O69" s="63">
        <f t="shared" si="21"/>
        <v>95.83333333333333</v>
      </c>
    </row>
    <row r="70" spans="1:15" s="7" customFormat="1" ht="9" customHeight="1">
      <c r="A70" s="9"/>
      <c r="B70" s="9"/>
      <c r="C70" s="9"/>
      <c r="D70" s="9"/>
      <c r="E70" s="9"/>
      <c r="F70" s="9"/>
      <c r="G70" s="9"/>
      <c r="H70" s="9"/>
      <c r="I70" s="9"/>
      <c r="J70" s="9"/>
      <c r="K70" s="9"/>
      <c r="L70" s="9"/>
      <c r="M70" s="9"/>
      <c r="N70" s="15"/>
      <c r="O70" s="15"/>
    </row>
    <row r="71" spans="1:15" s="7" customFormat="1" ht="12.75" thickBot="1">
      <c r="A71" s="58" t="s">
        <v>9</v>
      </c>
      <c r="B71" s="59"/>
      <c r="C71" s="59"/>
      <c r="D71" s="59"/>
      <c r="E71" s="59"/>
      <c r="F71" s="59"/>
      <c r="G71" s="59"/>
      <c r="H71" s="59"/>
      <c r="I71" s="59"/>
      <c r="J71" s="59"/>
      <c r="K71" s="59"/>
      <c r="L71" s="59"/>
      <c r="M71" s="59"/>
      <c r="N71" s="59"/>
      <c r="O71" s="59"/>
    </row>
    <row r="72" spans="1:15" s="9" customFormat="1" ht="10.5">
      <c r="A72" s="42" t="s">
        <v>68</v>
      </c>
      <c r="B72" s="20"/>
      <c r="C72" s="20"/>
      <c r="D72" s="20"/>
      <c r="E72" s="20"/>
      <c r="F72" s="20"/>
      <c r="G72" s="20"/>
      <c r="H72" s="20"/>
      <c r="I72" s="20"/>
      <c r="J72" s="20"/>
      <c r="K72" s="20"/>
      <c r="L72" s="20"/>
      <c r="M72" s="20"/>
      <c r="N72" s="15">
        <f t="shared" si="16"/>
        <v>0</v>
      </c>
      <c r="O72" s="15">
        <f aca="true" t="shared" si="23" ref="O72:O78">N72/COLUMNS(B72:M72)</f>
        <v>0</v>
      </c>
    </row>
    <row r="73" spans="1:15" s="9" customFormat="1" ht="10.5">
      <c r="A73" s="9" t="s">
        <v>0</v>
      </c>
      <c r="B73" s="20"/>
      <c r="C73" s="20"/>
      <c r="D73" s="20"/>
      <c r="E73" s="20"/>
      <c r="F73" s="20"/>
      <c r="G73" s="20"/>
      <c r="H73" s="20"/>
      <c r="I73" s="20"/>
      <c r="J73" s="20"/>
      <c r="K73" s="20"/>
      <c r="L73" s="20"/>
      <c r="M73" s="20"/>
      <c r="N73" s="15">
        <f t="shared" si="16"/>
        <v>0</v>
      </c>
      <c r="O73" s="15">
        <f t="shared" si="23"/>
        <v>0</v>
      </c>
    </row>
    <row r="74" spans="1:15" s="11" customFormat="1" ht="10.5">
      <c r="A74" s="42" t="s">
        <v>69</v>
      </c>
      <c r="B74" s="20"/>
      <c r="C74" s="20"/>
      <c r="D74" s="20"/>
      <c r="E74" s="20"/>
      <c r="F74" s="20"/>
      <c r="G74" s="20"/>
      <c r="H74" s="20"/>
      <c r="I74" s="20"/>
      <c r="J74" s="20"/>
      <c r="K74" s="20"/>
      <c r="L74" s="20"/>
      <c r="M74" s="20"/>
      <c r="N74" s="15">
        <f t="shared" si="16"/>
        <v>0</v>
      </c>
      <c r="O74" s="15">
        <f t="shared" si="23"/>
        <v>0</v>
      </c>
    </row>
    <row r="75" spans="1:15" s="11" customFormat="1" ht="10.5">
      <c r="A75" s="43" t="s">
        <v>11</v>
      </c>
      <c r="B75" s="20">
        <v>300</v>
      </c>
      <c r="C75" s="20"/>
      <c r="D75" s="20"/>
      <c r="E75" s="20"/>
      <c r="F75" s="20"/>
      <c r="G75" s="20"/>
      <c r="H75" s="20"/>
      <c r="I75" s="20"/>
      <c r="J75" s="20"/>
      <c r="K75" s="20"/>
      <c r="L75" s="20"/>
      <c r="M75" s="20"/>
      <c r="N75" s="15">
        <f t="shared" si="16"/>
        <v>300</v>
      </c>
      <c r="O75" s="15">
        <f t="shared" si="23"/>
        <v>25</v>
      </c>
    </row>
    <row r="76" spans="1:15" s="11" customFormat="1" ht="10.5">
      <c r="A76" s="10" t="s">
        <v>10</v>
      </c>
      <c r="B76" s="20"/>
      <c r="C76" s="20"/>
      <c r="D76" s="20"/>
      <c r="E76" s="20"/>
      <c r="F76" s="20"/>
      <c r="G76" s="20"/>
      <c r="H76" s="20"/>
      <c r="I76" s="20"/>
      <c r="J76" s="20"/>
      <c r="K76" s="20"/>
      <c r="L76" s="20"/>
      <c r="M76" s="20"/>
      <c r="N76" s="15">
        <f t="shared" si="16"/>
        <v>0</v>
      </c>
      <c r="O76" s="15">
        <f t="shared" si="23"/>
        <v>0</v>
      </c>
    </row>
    <row r="77" spans="1:15" s="11" customFormat="1" ht="10.5">
      <c r="A77" s="10" t="s">
        <v>20</v>
      </c>
      <c r="B77" s="20"/>
      <c r="C77" s="20"/>
      <c r="D77" s="20"/>
      <c r="E77" s="20"/>
      <c r="F77" s="20"/>
      <c r="G77" s="20"/>
      <c r="H77" s="20"/>
      <c r="I77" s="20"/>
      <c r="J77" s="20"/>
      <c r="K77" s="20"/>
      <c r="L77" s="20"/>
      <c r="M77" s="20"/>
      <c r="N77" s="15">
        <f t="shared" si="16"/>
        <v>0</v>
      </c>
      <c r="O77" s="15">
        <f t="shared" si="23"/>
        <v>0</v>
      </c>
    </row>
    <row r="78" spans="1:15" s="11" customFormat="1" ht="10.5">
      <c r="A78" s="7" t="s">
        <v>24</v>
      </c>
      <c r="B78" s="19"/>
      <c r="C78" s="19"/>
      <c r="D78" s="19"/>
      <c r="E78" s="19"/>
      <c r="F78" s="19"/>
      <c r="G78" s="19"/>
      <c r="H78" s="19"/>
      <c r="I78" s="19"/>
      <c r="J78" s="19"/>
      <c r="K78" s="19"/>
      <c r="L78" s="19"/>
      <c r="M78" s="19"/>
      <c r="N78" s="15">
        <f t="shared" si="16"/>
        <v>0</v>
      </c>
      <c r="O78" s="15">
        <f t="shared" si="23"/>
        <v>0</v>
      </c>
    </row>
    <row r="79" spans="1:15" s="11" customFormat="1" ht="10.5">
      <c r="A79" s="9" t="s">
        <v>6</v>
      </c>
      <c r="B79" s="23"/>
      <c r="C79" s="23"/>
      <c r="D79" s="23"/>
      <c r="E79" s="23"/>
      <c r="F79" s="23"/>
      <c r="G79" s="23"/>
      <c r="H79" s="23"/>
      <c r="I79" s="23"/>
      <c r="J79" s="23"/>
      <c r="K79" s="23"/>
      <c r="L79" s="23"/>
      <c r="M79" s="23"/>
      <c r="N79" s="15">
        <f t="shared" si="16"/>
        <v>0</v>
      </c>
      <c r="O79" s="15">
        <f>N79/COLUMNS(B79:M79)</f>
        <v>0</v>
      </c>
    </row>
    <row r="80" spans="1:15" s="11" customFormat="1" ht="10.5">
      <c r="A80" s="62" t="str">
        <f>"Total "&amp;A71</f>
        <v>Total ENTERTAINMENT</v>
      </c>
      <c r="B80" s="63">
        <f aca="true" t="shared" si="24" ref="B80:M80">SUM(B72:B79)</f>
        <v>300</v>
      </c>
      <c r="C80" s="63">
        <f t="shared" si="24"/>
        <v>0</v>
      </c>
      <c r="D80" s="63">
        <f t="shared" si="24"/>
        <v>0</v>
      </c>
      <c r="E80" s="63">
        <f t="shared" si="24"/>
        <v>0</v>
      </c>
      <c r="F80" s="63">
        <f t="shared" si="24"/>
        <v>0</v>
      </c>
      <c r="G80" s="63">
        <f t="shared" si="24"/>
        <v>0</v>
      </c>
      <c r="H80" s="63">
        <f t="shared" si="24"/>
        <v>0</v>
      </c>
      <c r="I80" s="63">
        <f t="shared" si="24"/>
        <v>0</v>
      </c>
      <c r="J80" s="63">
        <f t="shared" si="24"/>
        <v>0</v>
      </c>
      <c r="K80" s="63">
        <f t="shared" si="24"/>
        <v>0</v>
      </c>
      <c r="L80" s="63">
        <f t="shared" si="24"/>
        <v>0</v>
      </c>
      <c r="M80" s="63">
        <f t="shared" si="24"/>
        <v>0</v>
      </c>
      <c r="N80" s="63">
        <f t="shared" si="16"/>
        <v>300</v>
      </c>
      <c r="O80" s="63">
        <f>N80/COLUMNS(B80:M80)</f>
        <v>25</v>
      </c>
    </row>
    <row r="81" spans="1:15" s="11" customFormat="1" ht="9" customHeight="1">
      <c r="A81" s="9"/>
      <c r="B81" s="9"/>
      <c r="C81" s="9"/>
      <c r="D81" s="9"/>
      <c r="E81" s="9"/>
      <c r="F81" s="9"/>
      <c r="G81" s="9"/>
      <c r="H81" s="9"/>
      <c r="I81" s="9"/>
      <c r="J81" s="9"/>
      <c r="K81" s="9"/>
      <c r="L81" s="9"/>
      <c r="M81" s="9"/>
      <c r="N81" s="15"/>
      <c r="O81" s="15"/>
    </row>
    <row r="82" spans="1:15" ht="12.75" thickBot="1">
      <c r="A82" s="58" t="s">
        <v>73</v>
      </c>
      <c r="B82" s="59"/>
      <c r="C82" s="59"/>
      <c r="D82" s="59"/>
      <c r="E82" s="59"/>
      <c r="F82" s="59"/>
      <c r="G82" s="59"/>
      <c r="H82" s="59"/>
      <c r="I82" s="59"/>
      <c r="J82" s="59"/>
      <c r="K82" s="59"/>
      <c r="L82" s="59"/>
      <c r="M82" s="59"/>
      <c r="N82" s="59"/>
      <c r="O82" s="59"/>
    </row>
    <row r="83" spans="1:15" ht="12">
      <c r="A83" s="43" t="s">
        <v>74</v>
      </c>
      <c r="B83" s="19">
        <v>500</v>
      </c>
      <c r="C83" s="19"/>
      <c r="D83" s="19"/>
      <c r="E83" s="19"/>
      <c r="F83" s="19"/>
      <c r="G83" s="19"/>
      <c r="H83" s="19"/>
      <c r="I83" s="19"/>
      <c r="J83" s="19"/>
      <c r="K83" s="19"/>
      <c r="L83" s="19"/>
      <c r="M83" s="19"/>
      <c r="N83" s="15">
        <f>SUM(B83:M83)</f>
        <v>500</v>
      </c>
      <c r="O83" s="15">
        <f>N83/COLUMNS(B83:M83)</f>
        <v>41.666666666666664</v>
      </c>
    </row>
    <row r="84" spans="1:15" ht="12">
      <c r="A84" s="7" t="s">
        <v>40</v>
      </c>
      <c r="B84" s="19">
        <v>500</v>
      </c>
      <c r="C84" s="19"/>
      <c r="D84" s="19"/>
      <c r="E84" s="19"/>
      <c r="F84" s="19"/>
      <c r="G84" s="19"/>
      <c r="H84" s="19"/>
      <c r="I84" s="19"/>
      <c r="J84" s="19"/>
      <c r="K84" s="19"/>
      <c r="L84" s="19"/>
      <c r="M84" s="19"/>
      <c r="N84" s="15">
        <f>SUM(B84:M84)</f>
        <v>500</v>
      </c>
      <c r="O84" s="15">
        <f>N84/COLUMNS(B84:M84)</f>
        <v>41.666666666666664</v>
      </c>
    </row>
    <row r="85" spans="1:15" ht="12">
      <c r="A85" s="42" t="s">
        <v>75</v>
      </c>
      <c r="B85" s="19"/>
      <c r="C85" s="19"/>
      <c r="D85" s="19"/>
      <c r="E85" s="19"/>
      <c r="F85" s="19"/>
      <c r="G85" s="19"/>
      <c r="H85" s="19"/>
      <c r="I85" s="19"/>
      <c r="J85" s="19"/>
      <c r="K85" s="19"/>
      <c r="L85" s="19"/>
      <c r="M85" s="19"/>
      <c r="N85" s="15">
        <f>SUM(B85:M85)</f>
        <v>0</v>
      </c>
      <c r="O85" s="15">
        <f>N85/COLUMNS(B85:M85)</f>
        <v>0</v>
      </c>
    </row>
    <row r="86" spans="1:15" ht="12">
      <c r="A86" s="7" t="s">
        <v>6</v>
      </c>
      <c r="B86" s="24"/>
      <c r="C86" s="24"/>
      <c r="D86" s="24"/>
      <c r="E86" s="24"/>
      <c r="F86" s="24"/>
      <c r="G86" s="24"/>
      <c r="H86" s="24"/>
      <c r="I86" s="24"/>
      <c r="J86" s="24"/>
      <c r="K86" s="24"/>
      <c r="L86" s="24"/>
      <c r="M86" s="24"/>
      <c r="N86" s="15">
        <f>SUM(B86:M86)</f>
        <v>0</v>
      </c>
      <c r="O86" s="15">
        <f>N86/COLUMNS(B86:M86)</f>
        <v>0</v>
      </c>
    </row>
    <row r="87" spans="1:15" ht="12">
      <c r="A87" s="62" t="str">
        <f>"Total "&amp;A82</f>
        <v>Total FINANCIAL</v>
      </c>
      <c r="B87" s="63">
        <f aca="true" t="shared" si="25" ref="B87:M87">SUM(B83:B86)</f>
        <v>1000</v>
      </c>
      <c r="C87" s="63">
        <f t="shared" si="25"/>
        <v>0</v>
      </c>
      <c r="D87" s="63">
        <f t="shared" si="25"/>
        <v>0</v>
      </c>
      <c r="E87" s="63">
        <f t="shared" si="25"/>
        <v>0</v>
      </c>
      <c r="F87" s="63">
        <f t="shared" si="25"/>
        <v>0</v>
      </c>
      <c r="G87" s="63">
        <f t="shared" si="25"/>
        <v>0</v>
      </c>
      <c r="H87" s="63">
        <f t="shared" si="25"/>
        <v>0</v>
      </c>
      <c r="I87" s="63">
        <f t="shared" si="25"/>
        <v>0</v>
      </c>
      <c r="J87" s="63">
        <f t="shared" si="25"/>
        <v>0</v>
      </c>
      <c r="K87" s="63">
        <f t="shared" si="25"/>
        <v>0</v>
      </c>
      <c r="L87" s="63">
        <f t="shared" si="25"/>
        <v>0</v>
      </c>
      <c r="M87" s="63">
        <f t="shared" si="25"/>
        <v>0</v>
      </c>
      <c r="N87" s="63">
        <f>SUM(B87:M87)</f>
        <v>1000</v>
      </c>
      <c r="O87" s="63">
        <f>N87/COLUMNS(B87:M87)</f>
        <v>83.33333333333333</v>
      </c>
    </row>
    <row r="88" spans="1:15" ht="9" customHeight="1">
      <c r="A88" s="9"/>
      <c r="B88" s="9"/>
      <c r="C88" s="9"/>
      <c r="D88" s="9"/>
      <c r="E88" s="9"/>
      <c r="F88" s="9"/>
      <c r="G88" s="9"/>
      <c r="H88" s="9"/>
      <c r="I88" s="9"/>
      <c r="J88" s="9"/>
      <c r="K88" s="9"/>
      <c r="L88" s="9"/>
      <c r="M88" s="9"/>
      <c r="N88" s="15"/>
      <c r="O88" s="15"/>
    </row>
    <row r="89" spans="1:15" ht="12.75" thickBot="1">
      <c r="A89" s="58" t="s">
        <v>70</v>
      </c>
      <c r="B89" s="59"/>
      <c r="C89" s="59"/>
      <c r="D89" s="59"/>
      <c r="E89" s="59"/>
      <c r="F89" s="59"/>
      <c r="G89" s="59"/>
      <c r="H89" s="59"/>
      <c r="I89" s="59"/>
      <c r="J89" s="59"/>
      <c r="K89" s="59"/>
      <c r="L89" s="59"/>
      <c r="M89" s="59"/>
      <c r="N89" s="59"/>
      <c r="O89" s="59"/>
    </row>
    <row r="90" spans="1:15" ht="12">
      <c r="A90" s="42" t="s">
        <v>71</v>
      </c>
      <c r="B90" s="22"/>
      <c r="C90" s="22"/>
      <c r="D90" s="22"/>
      <c r="E90" s="22"/>
      <c r="F90" s="22"/>
      <c r="G90" s="22"/>
      <c r="H90" s="22"/>
      <c r="I90" s="22"/>
      <c r="J90" s="22"/>
      <c r="K90" s="22"/>
      <c r="L90" s="22"/>
      <c r="M90" s="22"/>
      <c r="N90" s="15">
        <f>SUM(B90:M90)</f>
        <v>0</v>
      </c>
      <c r="O90" s="15">
        <f>N90/COLUMNS(B90:M90)</f>
        <v>0</v>
      </c>
    </row>
    <row r="91" spans="1:15" ht="12">
      <c r="A91" s="42" t="s">
        <v>72</v>
      </c>
      <c r="B91" s="19"/>
      <c r="C91" s="19"/>
      <c r="D91" s="19"/>
      <c r="E91" s="19"/>
      <c r="F91" s="19"/>
      <c r="G91" s="19"/>
      <c r="H91" s="19"/>
      <c r="I91" s="19"/>
      <c r="J91" s="19"/>
      <c r="K91" s="19"/>
      <c r="L91" s="19"/>
      <c r="M91" s="19"/>
      <c r="N91" s="15">
        <f>SUM(B91:M91)</f>
        <v>0</v>
      </c>
      <c r="O91" s="15">
        <f>N91/COLUMNS(B91:M91)</f>
        <v>0</v>
      </c>
    </row>
    <row r="92" spans="1:15" ht="12">
      <c r="A92" s="7" t="s">
        <v>6</v>
      </c>
      <c r="B92" s="24"/>
      <c r="C92" s="24"/>
      <c r="D92" s="24"/>
      <c r="E92" s="24"/>
      <c r="F92" s="24"/>
      <c r="G92" s="24"/>
      <c r="H92" s="24"/>
      <c r="I92" s="24"/>
      <c r="J92" s="24"/>
      <c r="K92" s="24"/>
      <c r="L92" s="24"/>
      <c r="M92" s="24"/>
      <c r="N92" s="15">
        <f>SUM(B92:M92)</f>
        <v>0</v>
      </c>
      <c r="O92" s="15">
        <f>N92/COLUMNS(B92:M92)</f>
        <v>0</v>
      </c>
    </row>
    <row r="93" spans="1:15" ht="12">
      <c r="A93" s="62" t="str">
        <f>"Total "&amp;A89</f>
        <v>Total FAMILY</v>
      </c>
      <c r="B93" s="63">
        <f aca="true" t="shared" si="26" ref="B93:M93">SUM(B90:B92)</f>
        <v>0</v>
      </c>
      <c r="C93" s="63">
        <f t="shared" si="26"/>
        <v>0</v>
      </c>
      <c r="D93" s="63">
        <f t="shared" si="26"/>
        <v>0</v>
      </c>
      <c r="E93" s="63">
        <f t="shared" si="26"/>
        <v>0</v>
      </c>
      <c r="F93" s="63">
        <f t="shared" si="26"/>
        <v>0</v>
      </c>
      <c r="G93" s="63">
        <f t="shared" si="26"/>
        <v>0</v>
      </c>
      <c r="H93" s="63">
        <f t="shared" si="26"/>
        <v>0</v>
      </c>
      <c r="I93" s="63">
        <f t="shared" si="26"/>
        <v>0</v>
      </c>
      <c r="J93" s="63">
        <f t="shared" si="26"/>
        <v>0</v>
      </c>
      <c r="K93" s="63">
        <f t="shared" si="26"/>
        <v>0</v>
      </c>
      <c r="L93" s="63">
        <f t="shared" si="26"/>
        <v>0</v>
      </c>
      <c r="M93" s="63">
        <f t="shared" si="26"/>
        <v>0</v>
      </c>
      <c r="N93" s="63">
        <f>SUM(B93:M93)</f>
        <v>0</v>
      </c>
      <c r="O93" s="63">
        <f>N93/COLUMNS(B93:M93)</f>
        <v>0</v>
      </c>
    </row>
    <row r="94" spans="1:15" ht="9" customHeight="1">
      <c r="A94" s="9"/>
      <c r="B94" s="9"/>
      <c r="C94" s="9"/>
      <c r="D94" s="9"/>
      <c r="E94" s="9"/>
      <c r="F94" s="9"/>
      <c r="G94" s="9"/>
      <c r="H94" s="9"/>
      <c r="I94" s="9"/>
      <c r="J94" s="9"/>
      <c r="K94" s="9"/>
      <c r="L94" s="9"/>
      <c r="M94" s="9"/>
      <c r="N94" s="15"/>
      <c r="O94" s="15"/>
    </row>
  </sheetData>
  <sheetProtection/>
  <mergeCells count="3">
    <mergeCell ref="N3:O3"/>
    <mergeCell ref="A2:G2"/>
    <mergeCell ref="A3:G3"/>
  </mergeCells>
  <conditionalFormatting sqref="B5 B6:M6 B7:B8 B12:M95 B9:M9">
    <cfRule type="expression" priority="7" dxfId="46" stopIfTrue="1">
      <formula>(MOD(COLUMN(),3)=1)</formula>
    </cfRule>
    <cfRule type="expression" priority="8" dxfId="47" stopIfTrue="1">
      <formula>(MOD(COLUMN(),3)=2)</formula>
    </cfRule>
  </conditionalFormatting>
  <conditionalFormatting sqref="C7:N7">
    <cfRule type="expression" priority="3" dxfId="46" stopIfTrue="1">
      <formula>(MOD(COLUMN(),3)=1)</formula>
    </cfRule>
    <cfRule type="expression" priority="4" dxfId="47" stopIfTrue="1">
      <formula>(MOD(COLUMN(),3)=2)</formula>
    </cfRule>
  </conditionalFormatting>
  <conditionalFormatting sqref="C8:N8">
    <cfRule type="expression" priority="1" dxfId="46" stopIfTrue="1">
      <formula>(MOD(COLUMN(),3)=1)</formula>
    </cfRule>
    <cfRule type="expression" priority="2" dxfId="47" stopIfTrue="1">
      <formula>(MOD(COLUMN(),3)=2)</formula>
    </cfRule>
  </conditionalFormatting>
  <printOptions/>
  <pageMargins left="0.75" right="0.25" top="0.5" bottom="0.5" header="0.5" footer="0.25"/>
  <pageSetup fitToHeight="0" fitToWidth="1" horizontalDpi="600" verticalDpi="600" orientation="landscape" scale="61"/>
  <drawing r:id="rId1"/>
</worksheet>
</file>

<file path=xl/worksheets/sheet2.xml><?xml version="1.0" encoding="utf-8"?>
<worksheet xmlns="http://schemas.openxmlformats.org/spreadsheetml/2006/main" xmlns:r="http://schemas.openxmlformats.org/officeDocument/2006/relationships">
  <sheetPr>
    <pageSetUpPr fitToPage="1"/>
  </sheetPr>
  <dimension ref="A2:Q104"/>
  <sheetViews>
    <sheetView zoomScale="150" zoomScaleNormal="150" workbookViewId="0" topLeftCell="A1">
      <pane ySplit="12" topLeftCell="BM13" activePane="bottomLeft" state="frozen"/>
      <selection pane="topLeft" activeCell="A1" sqref="A1"/>
      <selection pane="bottomLeft" activeCell="E56" sqref="E56"/>
    </sheetView>
  </sheetViews>
  <sheetFormatPr defaultColWidth="9.33203125" defaultRowHeight="13.5"/>
  <cols>
    <col min="1" max="1" width="32.83203125" style="6" customWidth="1"/>
    <col min="2" max="11" width="12.83203125" style="6" customWidth="1"/>
    <col min="12" max="12" width="14.83203125" style="6" customWidth="1"/>
    <col min="13" max="13" width="14" style="6" customWidth="1"/>
    <col min="14" max="14" width="16.33203125" style="6" customWidth="1"/>
    <col min="15" max="15" width="18.33203125" style="6" customWidth="1"/>
    <col min="16" max="16" width="10.16015625" style="6" customWidth="1"/>
    <col min="17" max="17" width="22" style="6" customWidth="1"/>
    <col min="18" max="16384" width="9.33203125" style="6" customWidth="1"/>
  </cols>
  <sheetData>
    <row r="1" ht="30" customHeight="1"/>
    <row r="2" spans="1:15" s="1" customFormat="1" ht="21.75">
      <c r="A2" s="82" t="s">
        <v>98</v>
      </c>
      <c r="B2" s="83"/>
      <c r="C2" s="83"/>
      <c r="D2" s="83"/>
      <c r="E2" s="83"/>
      <c r="F2" s="83"/>
      <c r="G2" s="83"/>
      <c r="H2" s="77"/>
      <c r="I2" s="77"/>
      <c r="J2" s="77"/>
      <c r="K2" s="77"/>
      <c r="L2" s="77"/>
      <c r="M2" s="77"/>
      <c r="N2" s="77"/>
      <c r="O2" s="77"/>
    </row>
    <row r="3" spans="1:15" s="2" customFormat="1" ht="12">
      <c r="A3" s="81"/>
      <c r="B3" s="81"/>
      <c r="C3" s="81"/>
      <c r="D3" s="81"/>
      <c r="E3" s="81"/>
      <c r="F3" s="81"/>
      <c r="G3" s="81"/>
      <c r="N3" s="80"/>
      <c r="O3" s="80"/>
    </row>
    <row r="4" spans="1:2" s="4" customFormat="1" ht="9" customHeight="1">
      <c r="A4"/>
      <c r="B4" s="2"/>
    </row>
    <row r="5" spans="1:15" s="4" customFormat="1" ht="12">
      <c r="A5" s="13" t="s">
        <v>77</v>
      </c>
      <c r="B5" s="78">
        <f>Budget!B5</f>
        <v>1000</v>
      </c>
      <c r="C5" s="79">
        <f>B10</f>
        <v>1550</v>
      </c>
      <c r="D5" s="79">
        <f aca="true" t="shared" si="0" ref="D5:M5">C10</f>
        <v>1550</v>
      </c>
      <c r="E5" s="79">
        <f t="shared" si="0"/>
        <v>1550</v>
      </c>
      <c r="F5" s="79">
        <f t="shared" si="0"/>
        <v>1550</v>
      </c>
      <c r="G5" s="79">
        <f t="shared" si="0"/>
        <v>1550</v>
      </c>
      <c r="H5" s="79">
        <f t="shared" si="0"/>
        <v>1550</v>
      </c>
      <c r="I5" s="79">
        <f t="shared" si="0"/>
        <v>1550</v>
      </c>
      <c r="J5" s="79">
        <f t="shared" si="0"/>
        <v>1550</v>
      </c>
      <c r="K5" s="79">
        <f t="shared" si="0"/>
        <v>1550</v>
      </c>
      <c r="L5" s="79">
        <f t="shared" si="0"/>
        <v>1550</v>
      </c>
      <c r="M5" s="79">
        <f t="shared" si="0"/>
        <v>1550</v>
      </c>
      <c r="N5" s="29" t="s">
        <v>38</v>
      </c>
      <c r="O5" s="29" t="s">
        <v>44</v>
      </c>
    </row>
    <row r="6" spans="1:15" s="5" customFormat="1" ht="12">
      <c r="A6" s="12" t="s">
        <v>2</v>
      </c>
      <c r="B6" s="14">
        <f>B20</f>
        <v>4000</v>
      </c>
      <c r="C6" s="14">
        <f aca="true" t="shared" si="1" ref="C6:M6">C20</f>
        <v>0</v>
      </c>
      <c r="D6" s="14">
        <f t="shared" si="1"/>
        <v>0</v>
      </c>
      <c r="E6" s="14">
        <f t="shared" si="1"/>
        <v>0</v>
      </c>
      <c r="F6" s="14">
        <f t="shared" si="1"/>
        <v>0</v>
      </c>
      <c r="G6" s="14">
        <f t="shared" si="1"/>
        <v>0</v>
      </c>
      <c r="H6" s="14">
        <f t="shared" si="1"/>
        <v>0</v>
      </c>
      <c r="I6" s="14">
        <f t="shared" si="1"/>
        <v>0</v>
      </c>
      <c r="J6" s="14">
        <f t="shared" si="1"/>
        <v>0</v>
      </c>
      <c r="K6" s="14">
        <f t="shared" si="1"/>
        <v>0</v>
      </c>
      <c r="L6" s="14">
        <f t="shared" si="1"/>
        <v>0</v>
      </c>
      <c r="M6" s="14">
        <f t="shared" si="1"/>
        <v>0</v>
      </c>
      <c r="N6" s="15">
        <f>SUM(B6:M6)</f>
        <v>4000</v>
      </c>
      <c r="O6" s="15">
        <f>N6/COLUMNS(B6:M6)</f>
        <v>333.3333333333333</v>
      </c>
    </row>
    <row r="7" spans="1:15" s="5" customFormat="1" ht="12">
      <c r="A7" s="12" t="s">
        <v>78</v>
      </c>
      <c r="B7" s="14">
        <f>B29</f>
        <v>650</v>
      </c>
      <c r="C7" s="14">
        <f aca="true" t="shared" si="2" ref="C7:N7">C29</f>
        <v>0</v>
      </c>
      <c r="D7" s="14">
        <f t="shared" si="2"/>
        <v>0</v>
      </c>
      <c r="E7" s="14">
        <f t="shared" si="2"/>
        <v>0</v>
      </c>
      <c r="F7" s="14">
        <f t="shared" si="2"/>
        <v>0</v>
      </c>
      <c r="G7" s="14">
        <f t="shared" si="2"/>
        <v>0</v>
      </c>
      <c r="H7" s="14">
        <f t="shared" si="2"/>
        <v>0</v>
      </c>
      <c r="I7" s="14">
        <f t="shared" si="2"/>
        <v>0</v>
      </c>
      <c r="J7" s="14">
        <f t="shared" si="2"/>
        <v>0</v>
      </c>
      <c r="K7" s="14">
        <f t="shared" si="2"/>
        <v>0</v>
      </c>
      <c r="L7" s="14">
        <f t="shared" si="2"/>
        <v>0</v>
      </c>
      <c r="M7" s="14">
        <f t="shared" si="2"/>
        <v>0</v>
      </c>
      <c r="N7" s="14">
        <f t="shared" si="2"/>
        <v>650</v>
      </c>
      <c r="O7" s="15">
        <f>N7/COLUMNS(B7:M7)</f>
        <v>54.166666666666664</v>
      </c>
    </row>
    <row r="8" spans="1:15" s="5" customFormat="1" ht="12">
      <c r="A8" s="25" t="s">
        <v>79</v>
      </c>
      <c r="B8" s="26">
        <f>B40+B50+B60+B66+B102+B95+B87+B75</f>
        <v>2800</v>
      </c>
      <c r="C8" s="26">
        <f aca="true" t="shared" si="3" ref="C8:N8">C40+C50+C60+C66+C102+C95+C87+C75</f>
        <v>0</v>
      </c>
      <c r="D8" s="26">
        <f t="shared" si="3"/>
        <v>0</v>
      </c>
      <c r="E8" s="26">
        <f t="shared" si="3"/>
        <v>0</v>
      </c>
      <c r="F8" s="26">
        <f t="shared" si="3"/>
        <v>0</v>
      </c>
      <c r="G8" s="26">
        <f t="shared" si="3"/>
        <v>0</v>
      </c>
      <c r="H8" s="26">
        <f t="shared" si="3"/>
        <v>0</v>
      </c>
      <c r="I8" s="26">
        <f t="shared" si="3"/>
        <v>0</v>
      </c>
      <c r="J8" s="26">
        <f t="shared" si="3"/>
        <v>0</v>
      </c>
      <c r="K8" s="26">
        <f t="shared" si="3"/>
        <v>0</v>
      </c>
      <c r="L8" s="26">
        <f t="shared" si="3"/>
        <v>0</v>
      </c>
      <c r="M8" s="26">
        <f t="shared" si="3"/>
        <v>0</v>
      </c>
      <c r="N8" s="26">
        <f t="shared" si="3"/>
        <v>2800</v>
      </c>
      <c r="O8" s="15">
        <f>N8/COLUMNS(B8:M8)</f>
        <v>233.33333333333334</v>
      </c>
    </row>
    <row r="9" spans="1:17" ht="12.75" thickBot="1">
      <c r="A9" s="27" t="s">
        <v>80</v>
      </c>
      <c r="B9" s="28">
        <f>B6-B7-B8</f>
        <v>550</v>
      </c>
      <c r="C9" s="28">
        <f aca="true" t="shared" si="4" ref="C9:M9">C6-C7-C8</f>
        <v>0</v>
      </c>
      <c r="D9" s="28">
        <f t="shared" si="4"/>
        <v>0</v>
      </c>
      <c r="E9" s="28">
        <f t="shared" si="4"/>
        <v>0</v>
      </c>
      <c r="F9" s="28">
        <f t="shared" si="4"/>
        <v>0</v>
      </c>
      <c r="G9" s="28">
        <f t="shared" si="4"/>
        <v>0</v>
      </c>
      <c r="H9" s="28">
        <f t="shared" si="4"/>
        <v>0</v>
      </c>
      <c r="I9" s="28">
        <f t="shared" si="4"/>
        <v>0</v>
      </c>
      <c r="J9" s="28">
        <f t="shared" si="4"/>
        <v>0</v>
      </c>
      <c r="K9" s="28">
        <f t="shared" si="4"/>
        <v>0</v>
      </c>
      <c r="L9" s="28">
        <f t="shared" si="4"/>
        <v>0</v>
      </c>
      <c r="M9" s="28">
        <f t="shared" si="4"/>
        <v>0</v>
      </c>
      <c r="N9" s="15">
        <f>SUM(B9:M9)</f>
        <v>550</v>
      </c>
      <c r="O9" s="15">
        <f>N9/COLUMNS(B9:M9)</f>
        <v>45.833333333333336</v>
      </c>
      <c r="Q9" s="4"/>
    </row>
    <row r="10" spans="1:17" ht="12.75" thickTop="1">
      <c r="A10" s="12" t="s">
        <v>99</v>
      </c>
      <c r="B10" s="14">
        <f>B5+B9</f>
        <v>1550</v>
      </c>
      <c r="C10" s="14">
        <f aca="true" t="shared" si="5" ref="C10:M10">C5+C9</f>
        <v>1550</v>
      </c>
      <c r="D10" s="14">
        <f t="shared" si="5"/>
        <v>1550</v>
      </c>
      <c r="E10" s="14">
        <f t="shared" si="5"/>
        <v>1550</v>
      </c>
      <c r="F10" s="14">
        <f t="shared" si="5"/>
        <v>1550</v>
      </c>
      <c r="G10" s="14">
        <f t="shared" si="5"/>
        <v>1550</v>
      </c>
      <c r="H10" s="14">
        <f t="shared" si="5"/>
        <v>1550</v>
      </c>
      <c r="I10" s="14">
        <f t="shared" si="5"/>
        <v>1550</v>
      </c>
      <c r="J10" s="14">
        <f t="shared" si="5"/>
        <v>1550</v>
      </c>
      <c r="K10" s="14">
        <f t="shared" si="5"/>
        <v>1550</v>
      </c>
      <c r="L10" s="14">
        <f t="shared" si="5"/>
        <v>1550</v>
      </c>
      <c r="M10" s="14">
        <f t="shared" si="5"/>
        <v>1550</v>
      </c>
      <c r="Q10" s="4"/>
    </row>
    <row r="11" spans="1:15" s="4" customFormat="1" ht="12.75" customHeight="1">
      <c r="A11"/>
      <c r="B11" s="2"/>
      <c r="O11" s="3" t="s">
        <v>41</v>
      </c>
    </row>
    <row r="12" spans="1:17" ht="15.75" thickBot="1">
      <c r="A12" s="16"/>
      <c r="B12" s="17" t="s">
        <v>26</v>
      </c>
      <c r="C12" s="17" t="s">
        <v>27</v>
      </c>
      <c r="D12" s="17" t="s">
        <v>28</v>
      </c>
      <c r="E12" s="17" t="s">
        <v>29</v>
      </c>
      <c r="F12" s="17" t="s">
        <v>30</v>
      </c>
      <c r="G12" s="17" t="s">
        <v>31</v>
      </c>
      <c r="H12" s="17" t="s">
        <v>32</v>
      </c>
      <c r="I12" s="17" t="s">
        <v>33</v>
      </c>
      <c r="J12" s="17" t="s">
        <v>34</v>
      </c>
      <c r="K12" s="17" t="s">
        <v>35</v>
      </c>
      <c r="L12" s="17" t="s">
        <v>36</v>
      </c>
      <c r="M12" s="17" t="s">
        <v>37</v>
      </c>
      <c r="N12" s="18" t="s">
        <v>38</v>
      </c>
      <c r="O12" s="18" t="s">
        <v>42</v>
      </c>
      <c r="Q12" s="4"/>
    </row>
    <row r="13" ht="9" customHeight="1"/>
    <row r="14" spans="1:15" s="7" customFormat="1" ht="12.75" customHeight="1" thickBot="1">
      <c r="A14" s="76" t="s">
        <v>1</v>
      </c>
      <c r="B14" s="67"/>
      <c r="C14" s="75"/>
      <c r="D14" s="67"/>
      <c r="E14" s="67"/>
      <c r="F14" s="67"/>
      <c r="G14" s="67"/>
      <c r="H14" s="67"/>
      <c r="I14" s="67"/>
      <c r="J14" s="67"/>
      <c r="K14" s="67"/>
      <c r="L14" s="67"/>
      <c r="M14" s="67"/>
      <c r="N14" s="67"/>
      <c r="O14" s="67"/>
    </row>
    <row r="15" spans="1:15" s="7" customFormat="1" ht="10.5" customHeight="1">
      <c r="A15" s="42" t="s">
        <v>51</v>
      </c>
      <c r="B15" s="53">
        <v>0</v>
      </c>
      <c r="C15" s="19">
        <v>0</v>
      </c>
      <c r="D15" s="19"/>
      <c r="E15" s="19"/>
      <c r="F15" s="19"/>
      <c r="G15" s="19"/>
      <c r="H15" s="19"/>
      <c r="I15" s="19"/>
      <c r="J15" s="19"/>
      <c r="K15" s="19"/>
      <c r="L15" s="19"/>
      <c r="M15" s="19"/>
      <c r="N15" s="15">
        <f aca="true" t="shared" si="6" ref="N15:N20">SUM(B15:M15)</f>
        <v>0</v>
      </c>
      <c r="O15" s="15">
        <f aca="true" t="shared" si="7" ref="O15:O20">N15/COLUMNS(B15:M15)</f>
        <v>0</v>
      </c>
    </row>
    <row r="16" spans="1:15" s="7" customFormat="1" ht="10.5">
      <c r="A16" s="42" t="s">
        <v>52</v>
      </c>
      <c r="B16" s="53">
        <f>+Budget!B16</f>
        <v>4000</v>
      </c>
      <c r="C16" s="19"/>
      <c r="D16" s="19"/>
      <c r="E16" s="19"/>
      <c r="F16" s="19"/>
      <c r="G16" s="19"/>
      <c r="H16" s="19"/>
      <c r="I16" s="19"/>
      <c r="J16" s="19"/>
      <c r="K16" s="19"/>
      <c r="L16" s="19"/>
      <c r="M16" s="19"/>
      <c r="N16" s="15">
        <f t="shared" si="6"/>
        <v>4000</v>
      </c>
      <c r="O16" s="15">
        <f t="shared" si="7"/>
        <v>333.3333333333333</v>
      </c>
    </row>
    <row r="17" spans="1:15" s="7" customFormat="1" ht="10.5">
      <c r="A17" s="42" t="s">
        <v>53</v>
      </c>
      <c r="B17" s="53">
        <f>+Budget!B17</f>
        <v>0</v>
      </c>
      <c r="C17" s="19"/>
      <c r="D17" s="19"/>
      <c r="E17" s="19"/>
      <c r="F17" s="19"/>
      <c r="G17" s="19"/>
      <c r="H17" s="19"/>
      <c r="I17" s="19"/>
      <c r="J17" s="19"/>
      <c r="K17" s="19"/>
      <c r="L17" s="19"/>
      <c r="M17" s="19"/>
      <c r="N17" s="15">
        <f t="shared" si="6"/>
        <v>0</v>
      </c>
      <c r="O17" s="15">
        <f t="shared" si="7"/>
        <v>0</v>
      </c>
    </row>
    <row r="18" spans="1:15" s="7" customFormat="1" ht="10.5">
      <c r="A18" s="42" t="s">
        <v>54</v>
      </c>
      <c r="B18" s="19"/>
      <c r="C18" s="19"/>
      <c r="D18" s="19"/>
      <c r="E18" s="19"/>
      <c r="F18" s="19"/>
      <c r="G18" s="19"/>
      <c r="H18" s="19"/>
      <c r="I18" s="19"/>
      <c r="J18" s="19"/>
      <c r="K18" s="19"/>
      <c r="L18" s="19"/>
      <c r="M18" s="19"/>
      <c r="N18" s="15">
        <f t="shared" si="6"/>
        <v>0</v>
      </c>
      <c r="O18" s="15">
        <f t="shared" si="7"/>
        <v>0</v>
      </c>
    </row>
    <row r="19" spans="1:15" s="9" customFormat="1" ht="10.5">
      <c r="A19" s="9" t="s">
        <v>6</v>
      </c>
      <c r="B19" s="21"/>
      <c r="C19" s="21"/>
      <c r="D19" s="21"/>
      <c r="E19" s="21"/>
      <c r="F19" s="21"/>
      <c r="G19" s="21"/>
      <c r="H19" s="21"/>
      <c r="I19" s="21"/>
      <c r="J19" s="21"/>
      <c r="K19" s="21"/>
      <c r="L19" s="21"/>
      <c r="M19" s="21"/>
      <c r="N19" s="15">
        <f t="shared" si="6"/>
        <v>0</v>
      </c>
      <c r="O19" s="15">
        <f t="shared" si="7"/>
        <v>0</v>
      </c>
    </row>
    <row r="20" spans="1:15" s="9" customFormat="1" ht="10.5">
      <c r="A20" s="48" t="str">
        <f>"Actual Total "&amp;A14</f>
        <v>Actual Total INCOME</v>
      </c>
      <c r="B20" s="49">
        <f aca="true" t="shared" si="8" ref="B20:M20">SUM(B15:B19)</f>
        <v>4000</v>
      </c>
      <c r="C20" s="49">
        <f t="shared" si="8"/>
        <v>0</v>
      </c>
      <c r="D20" s="55">
        <f t="shared" si="8"/>
        <v>0</v>
      </c>
      <c r="E20" s="49">
        <f t="shared" si="8"/>
        <v>0</v>
      </c>
      <c r="F20" s="49">
        <f t="shared" si="8"/>
        <v>0</v>
      </c>
      <c r="G20" s="49">
        <f t="shared" si="8"/>
        <v>0</v>
      </c>
      <c r="H20" s="49">
        <f t="shared" si="8"/>
        <v>0</v>
      </c>
      <c r="I20" s="49">
        <f t="shared" si="8"/>
        <v>0</v>
      </c>
      <c r="J20" s="49">
        <f t="shared" si="8"/>
        <v>0</v>
      </c>
      <c r="K20" s="49">
        <f t="shared" si="8"/>
        <v>0</v>
      </c>
      <c r="L20" s="49">
        <f t="shared" si="8"/>
        <v>0</v>
      </c>
      <c r="M20" s="49">
        <f t="shared" si="8"/>
        <v>0</v>
      </c>
      <c r="N20" s="49">
        <f t="shared" si="6"/>
        <v>4000</v>
      </c>
      <c r="O20" s="49">
        <f t="shared" si="7"/>
        <v>333.3333333333333</v>
      </c>
    </row>
    <row r="21" spans="1:15" s="9" customFormat="1" ht="10.5">
      <c r="A21" s="56" t="s">
        <v>100</v>
      </c>
      <c r="B21" s="51">
        <f>+Budget!B20-Actual!B20</f>
        <v>4500</v>
      </c>
      <c r="C21" s="51">
        <f>+Budget!C20-Actual!C20</f>
        <v>0</v>
      </c>
      <c r="D21" s="51">
        <f>+Budget!D20-Actual!D20</f>
        <v>0</v>
      </c>
      <c r="E21" s="51">
        <f>+Budget!E20-Actual!E20</f>
        <v>0</v>
      </c>
      <c r="F21" s="51">
        <f>+Budget!F20-Actual!F20</f>
        <v>0</v>
      </c>
      <c r="G21" s="51">
        <f>+Budget!G20-Actual!G20</f>
        <v>0</v>
      </c>
      <c r="H21" s="51">
        <f>+Budget!H20-Actual!H20</f>
        <v>0</v>
      </c>
      <c r="I21" s="51">
        <f>+Budget!I20-Actual!I20</f>
        <v>0</v>
      </c>
      <c r="J21" s="51">
        <f>+Budget!J20-Actual!J20</f>
        <v>0</v>
      </c>
      <c r="K21" s="51">
        <f>+Budget!K20-Actual!K20</f>
        <v>0</v>
      </c>
      <c r="L21" s="51">
        <f>+Budget!L20-Actual!L20</f>
        <v>0</v>
      </c>
      <c r="M21" s="51">
        <f>+Budget!M20-Actual!M20</f>
        <v>0</v>
      </c>
      <c r="N21" s="51">
        <f>+Budget!N20-Actual!N20</f>
        <v>4500</v>
      </c>
      <c r="O21" s="51"/>
    </row>
    <row r="22" s="9" customFormat="1" ht="9" customHeight="1">
      <c r="B22" s="50"/>
    </row>
    <row r="23" spans="1:15" s="9" customFormat="1" ht="12.75" customHeight="1" thickBot="1">
      <c r="A23" s="66" t="s">
        <v>15</v>
      </c>
      <c r="B23" s="67"/>
      <c r="C23" s="67"/>
      <c r="D23" s="67"/>
      <c r="E23" s="67"/>
      <c r="F23" s="67"/>
      <c r="G23" s="67"/>
      <c r="H23" s="67"/>
      <c r="I23" s="67"/>
      <c r="J23" s="67"/>
      <c r="K23" s="67"/>
      <c r="L23" s="67"/>
      <c r="M23" s="67"/>
      <c r="N23" s="67"/>
      <c r="O23" s="67"/>
    </row>
    <row r="24" spans="1:15" s="9" customFormat="1" ht="10.5" customHeight="1">
      <c r="A24" s="7" t="s">
        <v>13</v>
      </c>
      <c r="B24" s="52">
        <f>+Budget!B23</f>
        <v>100</v>
      </c>
      <c r="C24" s="19"/>
      <c r="D24" s="19"/>
      <c r="E24" s="19"/>
      <c r="F24" s="19"/>
      <c r="G24" s="19"/>
      <c r="H24" s="19"/>
      <c r="I24" s="19"/>
      <c r="J24" s="19"/>
      <c r="K24" s="19"/>
      <c r="L24" s="19"/>
      <c r="M24" s="19"/>
      <c r="N24" s="15">
        <f aca="true" t="shared" si="9" ref="N24:N29">SUM(B24:M24)</f>
        <v>100</v>
      </c>
      <c r="O24" s="15">
        <f aca="true" t="shared" si="10" ref="O24:O29">N24/COLUMNS(B24:M24)</f>
        <v>8.333333333333334</v>
      </c>
    </row>
    <row r="25" spans="1:15" s="9" customFormat="1" ht="10.5" customHeight="1">
      <c r="A25" s="42" t="s">
        <v>76</v>
      </c>
      <c r="B25" s="52">
        <v>0</v>
      </c>
      <c r="C25" s="19">
        <v>0</v>
      </c>
      <c r="D25" s="19"/>
      <c r="E25" s="19"/>
      <c r="F25" s="19"/>
      <c r="G25" s="19"/>
      <c r="H25" s="19"/>
      <c r="I25" s="19"/>
      <c r="J25" s="19"/>
      <c r="K25" s="19"/>
      <c r="L25" s="19"/>
      <c r="M25" s="19"/>
      <c r="N25" s="15">
        <f t="shared" si="9"/>
        <v>0</v>
      </c>
      <c r="O25" s="15">
        <f t="shared" si="10"/>
        <v>0</v>
      </c>
    </row>
    <row r="26" spans="1:15" s="9" customFormat="1" ht="10.5" customHeight="1">
      <c r="A26" s="8" t="s">
        <v>14</v>
      </c>
      <c r="B26" s="52">
        <f>+Budget!B25</f>
        <v>400</v>
      </c>
      <c r="C26" s="19"/>
      <c r="D26" s="19"/>
      <c r="E26" s="19"/>
      <c r="F26" s="19"/>
      <c r="G26" s="19"/>
      <c r="H26" s="19"/>
      <c r="I26" s="19"/>
      <c r="J26" s="19"/>
      <c r="K26" s="19"/>
      <c r="L26" s="19"/>
      <c r="M26" s="19"/>
      <c r="N26" s="15">
        <f t="shared" si="9"/>
        <v>400</v>
      </c>
      <c r="O26" s="15">
        <f t="shared" si="10"/>
        <v>33.333333333333336</v>
      </c>
    </row>
    <row r="27" spans="1:15" s="9" customFormat="1" ht="10.5" customHeight="1">
      <c r="A27" s="8" t="s">
        <v>25</v>
      </c>
      <c r="B27" s="52">
        <f>+Budget!B26</f>
        <v>150</v>
      </c>
      <c r="C27" s="19"/>
      <c r="D27" s="19"/>
      <c r="E27" s="19"/>
      <c r="F27" s="19"/>
      <c r="G27" s="19"/>
      <c r="H27" s="19"/>
      <c r="I27" s="19"/>
      <c r="J27" s="19"/>
      <c r="K27" s="19"/>
      <c r="L27" s="19"/>
      <c r="M27" s="19"/>
      <c r="N27" s="15">
        <f t="shared" si="9"/>
        <v>150</v>
      </c>
      <c r="O27" s="15">
        <f t="shared" si="10"/>
        <v>12.5</v>
      </c>
    </row>
    <row r="28" spans="1:15" s="9" customFormat="1" ht="10.5" customHeight="1">
      <c r="A28" s="7" t="s">
        <v>6</v>
      </c>
      <c r="B28" s="52">
        <f>+Budget!B27</f>
        <v>0</v>
      </c>
      <c r="C28" s="24"/>
      <c r="D28" s="24"/>
      <c r="E28" s="24"/>
      <c r="F28" s="24"/>
      <c r="G28" s="24"/>
      <c r="H28" s="24"/>
      <c r="I28" s="24"/>
      <c r="J28" s="24"/>
      <c r="K28" s="24"/>
      <c r="L28" s="24"/>
      <c r="M28" s="24"/>
      <c r="N28" s="15">
        <f t="shared" si="9"/>
        <v>0</v>
      </c>
      <c r="O28" s="15">
        <f t="shared" si="10"/>
        <v>0</v>
      </c>
    </row>
    <row r="29" spans="1:15" s="9" customFormat="1" ht="10.5" customHeight="1">
      <c r="A29" s="70" t="str">
        <f>"Actual Total "&amp;A23</f>
        <v>Actual Total SAVINGS</v>
      </c>
      <c r="B29" s="71">
        <f aca="true" t="shared" si="11" ref="B29:M29">SUM(B24:B28)</f>
        <v>650</v>
      </c>
      <c r="C29" s="71">
        <f t="shared" si="11"/>
        <v>0</v>
      </c>
      <c r="D29" s="71">
        <f t="shared" si="11"/>
        <v>0</v>
      </c>
      <c r="E29" s="71">
        <f t="shared" si="11"/>
        <v>0</v>
      </c>
      <c r="F29" s="71">
        <f t="shared" si="11"/>
        <v>0</v>
      </c>
      <c r="G29" s="71">
        <f t="shared" si="11"/>
        <v>0</v>
      </c>
      <c r="H29" s="71">
        <f t="shared" si="11"/>
        <v>0</v>
      </c>
      <c r="I29" s="71">
        <f t="shared" si="11"/>
        <v>0</v>
      </c>
      <c r="J29" s="71">
        <f t="shared" si="11"/>
        <v>0</v>
      </c>
      <c r="K29" s="71">
        <f t="shared" si="11"/>
        <v>0</v>
      </c>
      <c r="L29" s="71">
        <f t="shared" si="11"/>
        <v>0</v>
      </c>
      <c r="M29" s="71">
        <f t="shared" si="11"/>
        <v>0</v>
      </c>
      <c r="N29" s="71">
        <f t="shared" si="9"/>
        <v>650</v>
      </c>
      <c r="O29" s="71">
        <f t="shared" si="10"/>
        <v>54.166666666666664</v>
      </c>
    </row>
    <row r="30" spans="1:15" s="9" customFormat="1" ht="10.5" customHeight="1">
      <c r="A30" s="74" t="s">
        <v>100</v>
      </c>
      <c r="B30" s="73">
        <f>+Budget!B28-Actual!B29</f>
        <v>300</v>
      </c>
      <c r="C30" s="73">
        <f>+Budget!C28-Actual!C29</f>
        <v>0</v>
      </c>
      <c r="D30" s="73">
        <f>+Budget!D28-Actual!D29</f>
        <v>0</v>
      </c>
      <c r="E30" s="73">
        <f>+Budget!E28-Actual!E29</f>
        <v>0</v>
      </c>
      <c r="F30" s="73">
        <f>+Budget!F28-Actual!F29</f>
        <v>0</v>
      </c>
      <c r="G30" s="73">
        <f>+Budget!G28-Actual!G29</f>
        <v>0</v>
      </c>
      <c r="H30" s="73">
        <f>+Budget!H28-Actual!H29</f>
        <v>0</v>
      </c>
      <c r="I30" s="73">
        <f>+Budget!I28-Actual!I29</f>
        <v>0</v>
      </c>
      <c r="J30" s="73">
        <f>+Budget!J28-Actual!J29</f>
        <v>0</v>
      </c>
      <c r="K30" s="73">
        <f>+Budget!K28-Actual!K29</f>
        <v>0</v>
      </c>
      <c r="L30" s="73">
        <f>+Budget!L28-Actual!L29</f>
        <v>0</v>
      </c>
      <c r="M30" s="73">
        <f>+Budget!M28-Actual!M29</f>
        <v>0</v>
      </c>
      <c r="N30" s="73">
        <f>+Budget!N28-Actual!N29</f>
        <v>300</v>
      </c>
      <c r="O30" s="73"/>
    </row>
    <row r="31" s="9" customFormat="1" ht="9" customHeight="1">
      <c r="L31" s="44"/>
    </row>
    <row r="32" spans="1:15" s="9" customFormat="1" ht="12.75" thickBot="1">
      <c r="A32" s="68" t="s">
        <v>5</v>
      </c>
      <c r="B32" s="69"/>
      <c r="C32" s="69"/>
      <c r="D32" s="69"/>
      <c r="E32" s="69"/>
      <c r="F32" s="69"/>
      <c r="G32" s="69"/>
      <c r="H32" s="69"/>
      <c r="I32" s="69"/>
      <c r="J32" s="69"/>
      <c r="K32" s="69"/>
      <c r="L32" s="69"/>
      <c r="M32" s="69"/>
      <c r="N32" s="69"/>
      <c r="O32" s="69"/>
    </row>
    <row r="33" spans="1:15" s="9" customFormat="1" ht="10.5">
      <c r="A33" s="9" t="s">
        <v>18</v>
      </c>
      <c r="B33" s="54">
        <f>+Budget!B31</f>
        <v>1800</v>
      </c>
      <c r="C33" s="20"/>
      <c r="D33" s="20"/>
      <c r="E33" s="20"/>
      <c r="F33" s="20"/>
      <c r="G33" s="20"/>
      <c r="H33" s="20"/>
      <c r="I33" s="20"/>
      <c r="J33" s="20"/>
      <c r="K33" s="20"/>
      <c r="L33" s="20"/>
      <c r="M33" s="20"/>
      <c r="N33" s="15">
        <f>SUM(B33:M33)</f>
        <v>1800</v>
      </c>
      <c r="O33" s="15">
        <f aca="true" t="shared" si="12" ref="O33:O39">N33/COLUMNS(B33:M33)</f>
        <v>150</v>
      </c>
    </row>
    <row r="34" spans="1:15" s="9" customFormat="1" ht="10.5">
      <c r="A34" s="43" t="s">
        <v>56</v>
      </c>
      <c r="B34" s="54">
        <f>+Budget!B32</f>
        <v>0</v>
      </c>
      <c r="C34" s="22"/>
      <c r="D34" s="22"/>
      <c r="E34" s="22"/>
      <c r="F34" s="22"/>
      <c r="G34" s="22"/>
      <c r="H34" s="22"/>
      <c r="I34" s="22"/>
      <c r="J34" s="22"/>
      <c r="K34" s="22"/>
      <c r="L34" s="22"/>
      <c r="M34" s="22"/>
      <c r="N34" s="15">
        <f aca="true" t="shared" si="13" ref="N34:N40">SUM(B34:M34)</f>
        <v>0</v>
      </c>
      <c r="O34" s="15">
        <f t="shared" si="12"/>
        <v>0</v>
      </c>
    </row>
    <row r="35" spans="1:15" s="9" customFormat="1" ht="10.5">
      <c r="A35" s="42" t="s">
        <v>55</v>
      </c>
      <c r="B35" s="54">
        <v>0</v>
      </c>
      <c r="C35" s="20">
        <v>0</v>
      </c>
      <c r="D35" s="20"/>
      <c r="E35" s="20"/>
      <c r="F35" s="20"/>
      <c r="G35" s="20"/>
      <c r="H35" s="20"/>
      <c r="I35" s="20"/>
      <c r="J35" s="20"/>
      <c r="K35" s="20"/>
      <c r="L35" s="20"/>
      <c r="M35" s="20"/>
      <c r="N35" s="15">
        <f t="shared" si="13"/>
        <v>0</v>
      </c>
      <c r="O35" s="15">
        <f t="shared" si="12"/>
        <v>0</v>
      </c>
    </row>
    <row r="36" spans="1:15" s="9" customFormat="1" ht="10.5">
      <c r="A36" s="42" t="s">
        <v>57</v>
      </c>
      <c r="B36" s="20"/>
      <c r="C36" s="20"/>
      <c r="D36" s="20"/>
      <c r="E36" s="20"/>
      <c r="F36" s="20"/>
      <c r="G36" s="20"/>
      <c r="H36" s="20"/>
      <c r="I36" s="20"/>
      <c r="J36" s="20"/>
      <c r="K36" s="20"/>
      <c r="L36" s="20"/>
      <c r="M36" s="20"/>
      <c r="N36" s="15">
        <f t="shared" si="13"/>
        <v>0</v>
      </c>
      <c r="O36" s="15">
        <f t="shared" si="12"/>
        <v>0</v>
      </c>
    </row>
    <row r="37" spans="1:15" s="9" customFormat="1" ht="10.5">
      <c r="A37" s="43" t="s">
        <v>58</v>
      </c>
      <c r="B37" s="20"/>
      <c r="C37" s="20"/>
      <c r="D37" s="20"/>
      <c r="E37" s="20"/>
      <c r="F37" s="20"/>
      <c r="G37" s="20"/>
      <c r="H37" s="20"/>
      <c r="I37" s="20"/>
      <c r="J37" s="20"/>
      <c r="K37" s="20"/>
      <c r="L37" s="20"/>
      <c r="M37" s="20"/>
      <c r="N37" s="15">
        <f t="shared" si="13"/>
        <v>0</v>
      </c>
      <c r="O37" s="15">
        <f t="shared" si="12"/>
        <v>0</v>
      </c>
    </row>
    <row r="38" spans="1:15" s="11" customFormat="1" ht="10.5">
      <c r="A38" s="9" t="s">
        <v>17</v>
      </c>
      <c r="B38" s="20"/>
      <c r="C38" s="20"/>
      <c r="D38" s="20"/>
      <c r="E38" s="20"/>
      <c r="F38" s="20"/>
      <c r="G38" s="20"/>
      <c r="H38" s="20"/>
      <c r="I38" s="20"/>
      <c r="J38" s="20"/>
      <c r="K38" s="20"/>
      <c r="L38" s="20"/>
      <c r="M38" s="20"/>
      <c r="N38" s="15">
        <f t="shared" si="13"/>
        <v>0</v>
      </c>
      <c r="O38" s="15">
        <f t="shared" si="12"/>
        <v>0</v>
      </c>
    </row>
    <row r="39" spans="1:15" s="7" customFormat="1" ht="10.5">
      <c r="A39" s="9" t="s">
        <v>6</v>
      </c>
      <c r="B39" s="23"/>
      <c r="C39" s="23"/>
      <c r="D39" s="23"/>
      <c r="E39" s="23"/>
      <c r="F39" s="23"/>
      <c r="G39" s="23"/>
      <c r="H39" s="23"/>
      <c r="I39" s="23"/>
      <c r="J39" s="23"/>
      <c r="K39" s="23"/>
      <c r="L39" s="23"/>
      <c r="M39" s="23"/>
      <c r="N39" s="15">
        <f t="shared" si="13"/>
        <v>0</v>
      </c>
      <c r="O39" s="15">
        <f t="shared" si="12"/>
        <v>0</v>
      </c>
    </row>
    <row r="40" spans="1:15" s="7" customFormat="1" ht="10.5">
      <c r="A40" s="70" t="str">
        <f>"Actual Total "&amp;A32</f>
        <v>Actual Total HOME EXPENSES</v>
      </c>
      <c r="B40" s="71">
        <f aca="true" t="shared" si="14" ref="B40:M40">SUM(B33:B39)</f>
        <v>1800</v>
      </c>
      <c r="C40" s="71">
        <f t="shared" si="14"/>
        <v>0</v>
      </c>
      <c r="D40" s="71">
        <f t="shared" si="14"/>
        <v>0</v>
      </c>
      <c r="E40" s="71">
        <f t="shared" si="14"/>
        <v>0</v>
      </c>
      <c r="F40" s="71">
        <f t="shared" si="14"/>
        <v>0</v>
      </c>
      <c r="G40" s="71">
        <f t="shared" si="14"/>
        <v>0</v>
      </c>
      <c r="H40" s="71">
        <f t="shared" si="14"/>
        <v>0</v>
      </c>
      <c r="I40" s="71">
        <f t="shared" si="14"/>
        <v>0</v>
      </c>
      <c r="J40" s="71">
        <f t="shared" si="14"/>
        <v>0</v>
      </c>
      <c r="K40" s="71">
        <f t="shared" si="14"/>
        <v>0</v>
      </c>
      <c r="L40" s="71">
        <f t="shared" si="14"/>
        <v>0</v>
      </c>
      <c r="M40" s="71">
        <f t="shared" si="14"/>
        <v>0</v>
      </c>
      <c r="N40" s="71">
        <f t="shared" si="13"/>
        <v>1800</v>
      </c>
      <c r="O40" s="71">
        <f>N40/COLUMNS(B40:M40)</f>
        <v>150</v>
      </c>
    </row>
    <row r="41" spans="1:15" s="7" customFormat="1" ht="10.5">
      <c r="A41" s="74" t="s">
        <v>100</v>
      </c>
      <c r="B41" s="73">
        <f>+Budget!B38-Actual!B40</f>
        <v>850</v>
      </c>
      <c r="C41" s="73">
        <f>+Budget!C38-Actual!C40</f>
        <v>0</v>
      </c>
      <c r="D41" s="73">
        <f>+Budget!D38-Actual!D40</f>
        <v>0</v>
      </c>
      <c r="E41" s="73">
        <f>+Budget!E38-Actual!E40</f>
        <v>0</v>
      </c>
      <c r="F41" s="73">
        <f>+Budget!F38-Actual!F40</f>
        <v>0</v>
      </c>
      <c r="G41" s="73">
        <f>+Budget!G38-Actual!G40</f>
        <v>0</v>
      </c>
      <c r="H41" s="73">
        <f>+Budget!H38-Actual!H40</f>
        <v>0</v>
      </c>
      <c r="I41" s="73">
        <f>+Budget!I38-Actual!I40</f>
        <v>0</v>
      </c>
      <c r="J41" s="73">
        <f>+Budget!J38-Actual!J40</f>
        <v>0</v>
      </c>
      <c r="K41" s="73">
        <f>+Budget!K38-Actual!K40</f>
        <v>0</v>
      </c>
      <c r="L41" s="73">
        <f>+Budget!L38-Actual!L40</f>
        <v>0</v>
      </c>
      <c r="M41" s="73">
        <f>+Budget!M38-Actual!M40</f>
        <v>0</v>
      </c>
      <c r="N41" s="73">
        <f>+Budget!N38-Actual!N40</f>
        <v>850</v>
      </c>
      <c r="O41" s="73"/>
    </row>
    <row r="42" spans="1:13" s="7" customFormat="1" ht="9" customHeight="1">
      <c r="A42" s="9"/>
      <c r="B42" s="9"/>
      <c r="C42" s="9"/>
      <c r="D42" s="9"/>
      <c r="E42" s="9"/>
      <c r="F42" s="9"/>
      <c r="G42" s="9"/>
      <c r="H42" s="9"/>
      <c r="I42" s="9"/>
      <c r="J42" s="9"/>
      <c r="K42" s="9"/>
      <c r="L42" s="9"/>
      <c r="M42" s="9"/>
    </row>
    <row r="43" spans="1:15" s="7" customFormat="1" ht="12.75" thickBot="1">
      <c r="A43" s="66" t="s">
        <v>7</v>
      </c>
      <c r="B43" s="67"/>
      <c r="C43" s="67"/>
      <c r="D43" s="67"/>
      <c r="E43" s="67"/>
      <c r="F43" s="67"/>
      <c r="G43" s="67"/>
      <c r="H43" s="67"/>
      <c r="I43" s="67"/>
      <c r="J43" s="67"/>
      <c r="K43" s="67"/>
      <c r="L43" s="67"/>
      <c r="M43" s="67"/>
      <c r="N43" s="67"/>
      <c r="O43" s="67"/>
    </row>
    <row r="44" spans="1:15" s="7" customFormat="1" ht="10.5">
      <c r="A44" s="42" t="s">
        <v>59</v>
      </c>
      <c r="B44" s="54">
        <f>+Budget!B41</f>
        <v>250</v>
      </c>
      <c r="C44" s="19"/>
      <c r="D44" s="19"/>
      <c r="E44" s="19"/>
      <c r="F44" s="19"/>
      <c r="G44" s="19"/>
      <c r="H44" s="19"/>
      <c r="I44" s="19"/>
      <c r="J44" s="19"/>
      <c r="K44" s="19"/>
      <c r="L44" s="19"/>
      <c r="M44" s="19"/>
      <c r="N44" s="15">
        <f>SUM(B44:M44)</f>
        <v>250</v>
      </c>
      <c r="O44" s="15">
        <f aca="true" t="shared" si="15" ref="O44:O50">N44/COLUMNS(B44:M44)</f>
        <v>20.833333333333332</v>
      </c>
    </row>
    <row r="45" spans="1:15" s="7" customFormat="1" ht="10.5">
      <c r="A45" s="8" t="s">
        <v>23</v>
      </c>
      <c r="B45" s="54">
        <f>+Budget!B42</f>
        <v>150</v>
      </c>
      <c r="C45" s="19"/>
      <c r="D45" s="19"/>
      <c r="E45" s="19"/>
      <c r="F45" s="19"/>
      <c r="G45" s="19"/>
      <c r="H45" s="19"/>
      <c r="I45" s="19"/>
      <c r="J45" s="19"/>
      <c r="K45" s="19"/>
      <c r="L45" s="19"/>
      <c r="M45" s="19"/>
      <c r="N45" s="15">
        <f aca="true" t="shared" si="16" ref="N45:N87">SUM(B45:M45)</f>
        <v>150</v>
      </c>
      <c r="O45" s="15">
        <f t="shared" si="15"/>
        <v>12.5</v>
      </c>
    </row>
    <row r="46" spans="1:15" s="9" customFormat="1" ht="10.5">
      <c r="A46" s="7" t="s">
        <v>8</v>
      </c>
      <c r="B46" s="19"/>
      <c r="C46" s="19"/>
      <c r="D46" s="19"/>
      <c r="E46" s="19"/>
      <c r="F46" s="19"/>
      <c r="G46" s="19"/>
      <c r="H46" s="19"/>
      <c r="I46" s="19"/>
      <c r="J46" s="19"/>
      <c r="K46" s="19"/>
      <c r="L46" s="19"/>
      <c r="M46" s="19"/>
      <c r="N46" s="15">
        <f t="shared" si="16"/>
        <v>0</v>
      </c>
      <c r="O46" s="15">
        <f t="shared" si="15"/>
        <v>0</v>
      </c>
    </row>
    <row r="47" spans="1:15" s="11" customFormat="1" ht="10.5">
      <c r="A47" s="43" t="s">
        <v>60</v>
      </c>
      <c r="B47" s="19"/>
      <c r="C47" s="19"/>
      <c r="D47" s="19"/>
      <c r="E47" s="19"/>
      <c r="F47" s="19"/>
      <c r="G47" s="19"/>
      <c r="H47" s="19"/>
      <c r="I47" s="19"/>
      <c r="J47" s="19"/>
      <c r="K47" s="19"/>
      <c r="L47" s="19"/>
      <c r="M47" s="19"/>
      <c r="N47" s="15">
        <f t="shared" si="16"/>
        <v>0</v>
      </c>
      <c r="O47" s="15">
        <f t="shared" si="15"/>
        <v>0</v>
      </c>
    </row>
    <row r="48" spans="1:15" s="7" customFormat="1" ht="10.5">
      <c r="A48" s="8" t="s">
        <v>16</v>
      </c>
      <c r="B48" s="19"/>
      <c r="C48" s="19"/>
      <c r="D48" s="19"/>
      <c r="E48" s="19"/>
      <c r="F48" s="19"/>
      <c r="G48" s="19"/>
      <c r="H48" s="19"/>
      <c r="I48" s="19"/>
      <c r="J48" s="19"/>
      <c r="K48" s="19"/>
      <c r="L48" s="19"/>
      <c r="M48" s="19"/>
      <c r="N48" s="15">
        <f t="shared" si="16"/>
        <v>0</v>
      </c>
      <c r="O48" s="15">
        <f t="shared" si="15"/>
        <v>0</v>
      </c>
    </row>
    <row r="49" spans="1:15" s="7" customFormat="1" ht="10.5">
      <c r="A49" s="7" t="s">
        <v>6</v>
      </c>
      <c r="B49" s="24"/>
      <c r="C49" s="24"/>
      <c r="D49" s="24"/>
      <c r="E49" s="24"/>
      <c r="F49" s="24"/>
      <c r="G49" s="24"/>
      <c r="H49" s="24"/>
      <c r="I49" s="24"/>
      <c r="J49" s="24"/>
      <c r="K49" s="24"/>
      <c r="L49" s="24"/>
      <c r="M49" s="24"/>
      <c r="N49" s="15">
        <f t="shared" si="16"/>
        <v>0</v>
      </c>
      <c r="O49" s="15">
        <f t="shared" si="15"/>
        <v>0</v>
      </c>
    </row>
    <row r="50" spans="1:15" s="7" customFormat="1" ht="10.5">
      <c r="A50" s="70" t="str">
        <f>"Total "&amp;A43</f>
        <v>Total TRANSPORTATION</v>
      </c>
      <c r="B50" s="71">
        <f aca="true" t="shared" si="17" ref="B50:M50">SUM(B44:B49)</f>
        <v>400</v>
      </c>
      <c r="C50" s="71">
        <f t="shared" si="17"/>
        <v>0</v>
      </c>
      <c r="D50" s="71">
        <f t="shared" si="17"/>
        <v>0</v>
      </c>
      <c r="E50" s="71">
        <f t="shared" si="17"/>
        <v>0</v>
      </c>
      <c r="F50" s="71">
        <f t="shared" si="17"/>
        <v>0</v>
      </c>
      <c r="G50" s="71">
        <f t="shared" si="17"/>
        <v>0</v>
      </c>
      <c r="H50" s="71">
        <f t="shared" si="17"/>
        <v>0</v>
      </c>
      <c r="I50" s="71">
        <f t="shared" si="17"/>
        <v>0</v>
      </c>
      <c r="J50" s="71">
        <f t="shared" si="17"/>
        <v>0</v>
      </c>
      <c r="K50" s="71">
        <f t="shared" si="17"/>
        <v>0</v>
      </c>
      <c r="L50" s="71">
        <f t="shared" si="17"/>
        <v>0</v>
      </c>
      <c r="M50" s="71">
        <f t="shared" si="17"/>
        <v>0</v>
      </c>
      <c r="N50" s="71">
        <f t="shared" si="16"/>
        <v>400</v>
      </c>
      <c r="O50" s="71">
        <f t="shared" si="15"/>
        <v>33.333333333333336</v>
      </c>
    </row>
    <row r="51" spans="1:15" s="7" customFormat="1" ht="10.5">
      <c r="A51" s="74" t="s">
        <v>100</v>
      </c>
      <c r="B51" s="73">
        <f>+Budget!B47-Actual!B50</f>
        <v>250</v>
      </c>
      <c r="C51" s="73">
        <f>+Budget!C47-Actual!C50</f>
        <v>0</v>
      </c>
      <c r="D51" s="73">
        <f>+Budget!D47-Actual!D50</f>
        <v>0</v>
      </c>
      <c r="E51" s="73">
        <f>+Budget!E47-Actual!E50</f>
        <v>0</v>
      </c>
      <c r="F51" s="73">
        <f>+Budget!F47-Actual!F50</f>
        <v>0</v>
      </c>
      <c r="G51" s="73">
        <f>+Budget!G47-Actual!G50</f>
        <v>0</v>
      </c>
      <c r="H51" s="73">
        <f>+Budget!H47-Actual!H50</f>
        <v>0</v>
      </c>
      <c r="I51" s="73">
        <f>+Budget!I47-Actual!I50</f>
        <v>0</v>
      </c>
      <c r="J51" s="73">
        <f>+Budget!J47-Actual!J50</f>
        <v>0</v>
      </c>
      <c r="K51" s="73">
        <f>+Budget!K47-Actual!K50</f>
        <v>0</v>
      </c>
      <c r="L51" s="73">
        <f>+Budget!L47-Actual!L50</f>
        <v>0</v>
      </c>
      <c r="M51" s="73">
        <f>+Budget!M47-Actual!M50</f>
        <v>0</v>
      </c>
      <c r="N51" s="73">
        <f>+Budget!N47-Actual!N50</f>
        <v>250</v>
      </c>
      <c r="O51" s="73"/>
    </row>
    <row r="52" spans="1:15" s="7" customFormat="1" ht="9" customHeight="1">
      <c r="A52" s="9"/>
      <c r="B52" s="9"/>
      <c r="C52" s="9"/>
      <c r="D52" s="9"/>
      <c r="E52" s="9"/>
      <c r="F52" s="9"/>
      <c r="G52" s="9"/>
      <c r="H52" s="9"/>
      <c r="I52" s="9"/>
      <c r="J52" s="9"/>
      <c r="K52" s="9"/>
      <c r="L52" s="9"/>
      <c r="M52" s="9"/>
      <c r="N52" s="15"/>
      <c r="O52" s="15"/>
    </row>
    <row r="53" spans="1:15" s="7" customFormat="1" ht="12.75" thickBot="1">
      <c r="A53" s="66" t="s">
        <v>61</v>
      </c>
      <c r="B53" s="67"/>
      <c r="C53" s="67"/>
      <c r="D53" s="67"/>
      <c r="E53" s="67"/>
      <c r="F53" s="67"/>
      <c r="G53" s="67"/>
      <c r="H53" s="67"/>
      <c r="I53" s="67"/>
      <c r="J53" s="67"/>
      <c r="K53" s="67"/>
      <c r="L53" s="67"/>
      <c r="M53" s="67"/>
      <c r="N53" s="67"/>
      <c r="O53" s="67"/>
    </row>
    <row r="54" spans="1:15" s="7" customFormat="1" ht="10.5">
      <c r="A54" s="43" t="s">
        <v>62</v>
      </c>
      <c r="B54" s="20"/>
      <c r="C54" s="20"/>
      <c r="D54" s="20"/>
      <c r="E54" s="20"/>
      <c r="F54" s="20"/>
      <c r="G54" s="20"/>
      <c r="H54" s="20"/>
      <c r="I54" s="20"/>
      <c r="J54" s="20"/>
      <c r="K54" s="20"/>
      <c r="L54" s="20"/>
      <c r="M54" s="20"/>
      <c r="N54" s="15">
        <f t="shared" si="16"/>
        <v>0</v>
      </c>
      <c r="O54" s="15">
        <f aca="true" t="shared" si="18" ref="O54:O60">N54/COLUMNS(B54:M54)</f>
        <v>0</v>
      </c>
    </row>
    <row r="55" spans="1:15" s="9" customFormat="1" ht="10.5">
      <c r="A55" s="42" t="s">
        <v>63</v>
      </c>
      <c r="B55" s="19"/>
      <c r="C55" s="19"/>
      <c r="D55" s="19"/>
      <c r="E55" s="19"/>
      <c r="F55" s="19"/>
      <c r="G55" s="19"/>
      <c r="H55" s="19"/>
      <c r="I55" s="19"/>
      <c r="J55" s="19"/>
      <c r="K55" s="19"/>
      <c r="L55" s="19"/>
      <c r="M55" s="19"/>
      <c r="N55" s="15">
        <f t="shared" si="16"/>
        <v>0</v>
      </c>
      <c r="O55" s="15">
        <f t="shared" si="18"/>
        <v>0</v>
      </c>
    </row>
    <row r="56" spans="1:15" s="11" customFormat="1" ht="10.5">
      <c r="A56" s="43" t="s">
        <v>64</v>
      </c>
      <c r="B56" s="19"/>
      <c r="C56" s="19"/>
      <c r="D56" s="19"/>
      <c r="E56" s="19"/>
      <c r="F56" s="19"/>
      <c r="G56" s="19"/>
      <c r="H56" s="19"/>
      <c r="I56" s="19"/>
      <c r="J56" s="19"/>
      <c r="K56" s="19"/>
      <c r="L56" s="19"/>
      <c r="M56" s="19"/>
      <c r="N56" s="15">
        <f t="shared" si="16"/>
        <v>0</v>
      </c>
      <c r="O56" s="15">
        <f t="shared" si="18"/>
        <v>0</v>
      </c>
    </row>
    <row r="57" spans="1:15" s="9" customFormat="1" ht="10.5">
      <c r="A57" s="7" t="s">
        <v>22</v>
      </c>
      <c r="B57" s="52">
        <f>+Budget!B53</f>
        <v>100</v>
      </c>
      <c r="C57" s="19"/>
      <c r="D57" s="19"/>
      <c r="E57" s="19"/>
      <c r="F57" s="19"/>
      <c r="G57" s="19"/>
      <c r="H57" s="19"/>
      <c r="I57" s="19"/>
      <c r="J57" s="19"/>
      <c r="K57" s="19"/>
      <c r="L57" s="19"/>
      <c r="M57" s="19"/>
      <c r="N57" s="15">
        <f t="shared" si="16"/>
        <v>100</v>
      </c>
      <c r="O57" s="15">
        <f t="shared" si="18"/>
        <v>8.333333333333334</v>
      </c>
    </row>
    <row r="58" spans="1:15" s="11" customFormat="1" ht="10.5">
      <c r="A58" s="42" t="s">
        <v>65</v>
      </c>
      <c r="B58" s="19"/>
      <c r="C58" s="19"/>
      <c r="D58" s="19"/>
      <c r="E58" s="19"/>
      <c r="F58" s="19"/>
      <c r="G58" s="19"/>
      <c r="H58" s="19"/>
      <c r="I58" s="19"/>
      <c r="J58" s="19"/>
      <c r="K58" s="19"/>
      <c r="L58" s="19"/>
      <c r="M58" s="19"/>
      <c r="N58" s="15">
        <f t="shared" si="16"/>
        <v>0</v>
      </c>
      <c r="O58" s="15">
        <f t="shared" si="18"/>
        <v>0</v>
      </c>
    </row>
    <row r="59" spans="1:15" s="7" customFormat="1" ht="10.5">
      <c r="A59" s="7" t="s">
        <v>6</v>
      </c>
      <c r="B59" s="24"/>
      <c r="C59" s="24"/>
      <c r="D59" s="24"/>
      <c r="E59" s="24"/>
      <c r="F59" s="24"/>
      <c r="G59" s="24"/>
      <c r="H59" s="24"/>
      <c r="I59" s="24"/>
      <c r="J59" s="24"/>
      <c r="K59" s="24"/>
      <c r="L59" s="24"/>
      <c r="M59" s="24"/>
      <c r="N59" s="15">
        <f t="shared" si="16"/>
        <v>0</v>
      </c>
      <c r="O59" s="15">
        <f t="shared" si="18"/>
        <v>0</v>
      </c>
    </row>
    <row r="60" spans="1:15" s="7" customFormat="1" ht="10.5">
      <c r="A60" s="70" t="str">
        <f>"Total "&amp;A53</f>
        <v>Total HEALTH &amp; BEAUTY</v>
      </c>
      <c r="B60" s="71">
        <f aca="true" t="shared" si="19" ref="B60:M60">SUM(B54:B59)</f>
        <v>100</v>
      </c>
      <c r="C60" s="71">
        <f t="shared" si="19"/>
        <v>0</v>
      </c>
      <c r="D60" s="71">
        <f t="shared" si="19"/>
        <v>0</v>
      </c>
      <c r="E60" s="71">
        <f t="shared" si="19"/>
        <v>0</v>
      </c>
      <c r="F60" s="71">
        <f t="shared" si="19"/>
        <v>0</v>
      </c>
      <c r="G60" s="71">
        <f t="shared" si="19"/>
        <v>0</v>
      </c>
      <c r="H60" s="71">
        <f t="shared" si="19"/>
        <v>0</v>
      </c>
      <c r="I60" s="71">
        <f t="shared" si="19"/>
        <v>0</v>
      </c>
      <c r="J60" s="71">
        <f t="shared" si="19"/>
        <v>0</v>
      </c>
      <c r="K60" s="71">
        <f t="shared" si="19"/>
        <v>0</v>
      </c>
      <c r="L60" s="71">
        <f t="shared" si="19"/>
        <v>0</v>
      </c>
      <c r="M60" s="71">
        <f t="shared" si="19"/>
        <v>0</v>
      </c>
      <c r="N60" s="71">
        <f t="shared" si="16"/>
        <v>100</v>
      </c>
      <c r="O60" s="71">
        <f t="shared" si="18"/>
        <v>8.333333333333334</v>
      </c>
    </row>
    <row r="61" spans="1:15" s="7" customFormat="1" ht="10.5">
      <c r="A61" s="74" t="s">
        <v>100</v>
      </c>
      <c r="B61" s="73">
        <f>+Budget!B56-Actual!B60</f>
        <v>400</v>
      </c>
      <c r="C61" s="73">
        <f>+Budget!C56-Actual!C60</f>
        <v>0</v>
      </c>
      <c r="D61" s="73">
        <f>+Budget!D56-Actual!D60</f>
        <v>0</v>
      </c>
      <c r="E61" s="73">
        <f>+Budget!E56-Actual!E60</f>
        <v>0</v>
      </c>
      <c r="F61" s="73">
        <f>+Budget!F56-Actual!F60</f>
        <v>0</v>
      </c>
      <c r="G61" s="73">
        <f>+Budget!G56-Actual!G60</f>
        <v>0</v>
      </c>
      <c r="H61" s="73">
        <f>+Budget!H56-Actual!H60</f>
        <v>0</v>
      </c>
      <c r="I61" s="73">
        <f>+Budget!I56-Actual!I60</f>
        <v>0</v>
      </c>
      <c r="J61" s="73">
        <f>+Budget!J56-Actual!J60</f>
        <v>0</v>
      </c>
      <c r="K61" s="73">
        <f>+Budget!K56-Actual!K60</f>
        <v>0</v>
      </c>
      <c r="L61" s="73">
        <f>+Budget!L56-Actual!L60</f>
        <v>0</v>
      </c>
      <c r="M61" s="73">
        <f>+Budget!M56-Actual!M60</f>
        <v>0</v>
      </c>
      <c r="N61" s="73">
        <f>+Budget!N56-Actual!N60</f>
        <v>400</v>
      </c>
      <c r="O61" s="73"/>
    </row>
    <row r="62" spans="1:15" s="7" customFormat="1" ht="9" customHeight="1">
      <c r="A62" s="9"/>
      <c r="B62" s="9"/>
      <c r="C62" s="9"/>
      <c r="D62" s="9"/>
      <c r="E62" s="9"/>
      <c r="F62" s="9"/>
      <c r="G62" s="9"/>
      <c r="H62" s="9"/>
      <c r="I62" s="9"/>
      <c r="J62" s="9"/>
      <c r="K62" s="9"/>
      <c r="L62" s="9"/>
      <c r="M62" s="9"/>
      <c r="N62" s="15"/>
      <c r="O62" s="15"/>
    </row>
    <row r="63" spans="1:15" s="9" customFormat="1" ht="12.75" thickBot="1">
      <c r="A63" s="66" t="s">
        <v>21</v>
      </c>
      <c r="B63" s="67"/>
      <c r="C63" s="67"/>
      <c r="D63" s="67"/>
      <c r="E63" s="67"/>
      <c r="F63" s="67"/>
      <c r="G63" s="67"/>
      <c r="H63" s="67"/>
      <c r="I63" s="67"/>
      <c r="J63" s="67"/>
      <c r="K63" s="67"/>
      <c r="L63" s="67"/>
      <c r="M63" s="67"/>
      <c r="N63" s="67"/>
      <c r="O63" s="67"/>
    </row>
    <row r="64" spans="1:15" s="11" customFormat="1" ht="10.5">
      <c r="A64" s="42" t="s">
        <v>66</v>
      </c>
      <c r="B64" s="19"/>
      <c r="C64" s="19"/>
      <c r="D64" s="19"/>
      <c r="E64" s="19"/>
      <c r="F64" s="19"/>
      <c r="G64" s="19"/>
      <c r="H64" s="19"/>
      <c r="I64" s="19"/>
      <c r="J64" s="19"/>
      <c r="K64" s="19"/>
      <c r="L64" s="19"/>
      <c r="M64" s="19"/>
      <c r="N64" s="15">
        <f t="shared" si="16"/>
        <v>0</v>
      </c>
      <c r="O64" s="15">
        <f>N64/COLUMNS(B64:M64)</f>
        <v>0</v>
      </c>
    </row>
    <row r="65" spans="1:15" s="7" customFormat="1" ht="10.5">
      <c r="A65" s="42" t="s">
        <v>67</v>
      </c>
      <c r="B65" s="19"/>
      <c r="C65" s="19"/>
      <c r="D65" s="19"/>
      <c r="E65" s="19"/>
      <c r="F65" s="19"/>
      <c r="G65" s="19"/>
      <c r="H65" s="19"/>
      <c r="I65" s="19"/>
      <c r="J65" s="19"/>
      <c r="K65" s="19"/>
      <c r="L65" s="19"/>
      <c r="M65" s="19"/>
      <c r="N65" s="15">
        <f t="shared" si="16"/>
        <v>0</v>
      </c>
      <c r="O65" s="15">
        <f>N65/COLUMNS(B65:M65)</f>
        <v>0</v>
      </c>
    </row>
    <row r="66" spans="1:15" s="11" customFormat="1" ht="10.5">
      <c r="A66" s="70" t="str">
        <f>"Total "&amp;A63</f>
        <v>Total CHARITY/GIFTS</v>
      </c>
      <c r="B66" s="71">
        <f aca="true" t="shared" si="20" ref="B66:M66">SUM(B64:B65)</f>
        <v>0</v>
      </c>
      <c r="C66" s="71">
        <f t="shared" si="20"/>
        <v>0</v>
      </c>
      <c r="D66" s="71">
        <f t="shared" si="20"/>
        <v>0</v>
      </c>
      <c r="E66" s="71">
        <f t="shared" si="20"/>
        <v>0</v>
      </c>
      <c r="F66" s="71">
        <f t="shared" si="20"/>
        <v>0</v>
      </c>
      <c r="G66" s="71">
        <f t="shared" si="20"/>
        <v>0</v>
      </c>
      <c r="H66" s="71">
        <f t="shared" si="20"/>
        <v>0</v>
      </c>
      <c r="I66" s="71">
        <f t="shared" si="20"/>
        <v>0</v>
      </c>
      <c r="J66" s="71">
        <f t="shared" si="20"/>
        <v>0</v>
      </c>
      <c r="K66" s="71">
        <f t="shared" si="20"/>
        <v>0</v>
      </c>
      <c r="L66" s="71">
        <f t="shared" si="20"/>
        <v>0</v>
      </c>
      <c r="M66" s="71">
        <f t="shared" si="20"/>
        <v>0</v>
      </c>
      <c r="N66" s="71">
        <f t="shared" si="16"/>
        <v>0</v>
      </c>
      <c r="O66" s="71">
        <f>N66/COLUMNS(B66:M66)</f>
        <v>0</v>
      </c>
    </row>
    <row r="67" spans="1:15" s="11" customFormat="1" ht="10.5">
      <c r="A67" s="74" t="s">
        <v>100</v>
      </c>
      <c r="B67" s="73">
        <f>+Budget!B61-Actual!B66</f>
        <v>150</v>
      </c>
      <c r="C67" s="73">
        <f>+Budget!C61-Actual!C66</f>
        <v>0</v>
      </c>
      <c r="D67" s="73">
        <f>+Budget!D61-Actual!D66</f>
        <v>0</v>
      </c>
      <c r="E67" s="73">
        <f>+Budget!E61-Actual!E66</f>
        <v>0</v>
      </c>
      <c r="F67" s="73">
        <f>+Budget!F61-Actual!F66</f>
        <v>0</v>
      </c>
      <c r="G67" s="73">
        <f>+Budget!G61-Actual!G66</f>
        <v>0</v>
      </c>
      <c r="H67" s="73">
        <f>+Budget!H61-Actual!H66</f>
        <v>0</v>
      </c>
      <c r="I67" s="73">
        <f>+Budget!I61-Actual!I66</f>
        <v>0</v>
      </c>
      <c r="J67" s="73">
        <f>+Budget!J61-Actual!J66</f>
        <v>0</v>
      </c>
      <c r="K67" s="73">
        <f>+Budget!K61-Actual!K66</f>
        <v>0</v>
      </c>
      <c r="L67" s="73">
        <f>+Budget!L61-Actual!L66</f>
        <v>0</v>
      </c>
      <c r="M67" s="73">
        <f>+Budget!M61-Actual!M66</f>
        <v>0</v>
      </c>
      <c r="N67" s="73">
        <f>+Budget!N61-Actual!N66</f>
        <v>150</v>
      </c>
      <c r="O67" s="73"/>
    </row>
    <row r="68" spans="1:15" s="7" customFormat="1" ht="9" customHeight="1">
      <c r="A68" s="2"/>
      <c r="B68" s="3"/>
      <c r="C68" s="3"/>
      <c r="D68" s="3"/>
      <c r="E68" s="3"/>
      <c r="F68" s="3"/>
      <c r="G68" s="3"/>
      <c r="H68" s="3"/>
      <c r="I68" s="3"/>
      <c r="J68" s="3"/>
      <c r="K68" s="3"/>
      <c r="L68" s="3"/>
      <c r="M68" s="3"/>
      <c r="N68" s="15"/>
      <c r="O68" s="15"/>
    </row>
    <row r="69" spans="1:15" s="11" customFormat="1" ht="12.75" thickBot="1">
      <c r="A69" s="66" t="s">
        <v>12</v>
      </c>
      <c r="B69" s="67"/>
      <c r="C69" s="67"/>
      <c r="D69" s="67"/>
      <c r="E69" s="67"/>
      <c r="F69" s="67"/>
      <c r="G69" s="67"/>
      <c r="H69" s="67"/>
      <c r="I69" s="67"/>
      <c r="J69" s="67"/>
      <c r="K69" s="67"/>
      <c r="L69" s="67"/>
      <c r="M69" s="67"/>
      <c r="N69" s="67"/>
      <c r="O69" s="67"/>
    </row>
    <row r="70" spans="1:15" s="7" customFormat="1" ht="10.5">
      <c r="A70" s="7" t="s">
        <v>4</v>
      </c>
      <c r="B70" s="19"/>
      <c r="C70" s="19"/>
      <c r="D70" s="19"/>
      <c r="E70" s="19"/>
      <c r="F70" s="19"/>
      <c r="G70" s="19"/>
      <c r="H70" s="19"/>
      <c r="I70" s="19"/>
      <c r="J70" s="19"/>
      <c r="K70" s="19"/>
      <c r="L70" s="19"/>
      <c r="M70" s="19"/>
      <c r="N70" s="15">
        <f t="shared" si="16"/>
        <v>0</v>
      </c>
      <c r="O70" s="15">
        <f aca="true" t="shared" si="21" ref="O70:O75">N70/COLUMNS(B70:M70)</f>
        <v>0</v>
      </c>
    </row>
    <row r="71" spans="1:15" s="7" customFormat="1" ht="10.5">
      <c r="A71" s="42" t="s">
        <v>3</v>
      </c>
      <c r="B71" s="19"/>
      <c r="C71" s="19"/>
      <c r="D71" s="19"/>
      <c r="E71" s="19"/>
      <c r="F71" s="19"/>
      <c r="G71" s="19"/>
      <c r="H71" s="19"/>
      <c r="I71" s="19"/>
      <c r="J71" s="19"/>
      <c r="K71" s="19"/>
      <c r="L71" s="19"/>
      <c r="M71" s="19"/>
      <c r="N71" s="15">
        <f t="shared" si="16"/>
        <v>0</v>
      </c>
      <c r="O71" s="15">
        <f t="shared" si="21"/>
        <v>0</v>
      </c>
    </row>
    <row r="72" spans="1:15" s="9" customFormat="1" ht="10.5">
      <c r="A72" s="8" t="s">
        <v>43</v>
      </c>
      <c r="B72" s="19"/>
      <c r="C72" s="19"/>
      <c r="D72" s="19"/>
      <c r="E72" s="19"/>
      <c r="F72" s="19"/>
      <c r="G72" s="19"/>
      <c r="H72" s="19"/>
      <c r="I72" s="19"/>
      <c r="J72" s="19"/>
      <c r="K72" s="19"/>
      <c r="L72" s="19"/>
      <c r="M72" s="19"/>
      <c r="N72" s="15">
        <f t="shared" si="16"/>
        <v>0</v>
      </c>
      <c r="O72" s="15">
        <f t="shared" si="21"/>
        <v>0</v>
      </c>
    </row>
    <row r="73" spans="1:15" s="11" customFormat="1" ht="10.5">
      <c r="A73" s="7" t="s">
        <v>19</v>
      </c>
      <c r="B73" s="19"/>
      <c r="C73" s="19"/>
      <c r="D73" s="19"/>
      <c r="E73" s="19"/>
      <c r="F73" s="19"/>
      <c r="G73" s="19"/>
      <c r="H73" s="19"/>
      <c r="I73" s="19"/>
      <c r="J73" s="19"/>
      <c r="K73" s="19"/>
      <c r="L73" s="19"/>
      <c r="M73" s="19"/>
      <c r="N73" s="15">
        <f t="shared" si="16"/>
        <v>0</v>
      </c>
      <c r="O73" s="15">
        <f t="shared" si="21"/>
        <v>0</v>
      </c>
    </row>
    <row r="74" spans="1:15" s="7" customFormat="1" ht="10.5">
      <c r="A74" s="7" t="s">
        <v>6</v>
      </c>
      <c r="B74" s="24"/>
      <c r="C74" s="24"/>
      <c r="D74" s="24"/>
      <c r="E74" s="24"/>
      <c r="F74" s="24"/>
      <c r="G74" s="24"/>
      <c r="H74" s="24"/>
      <c r="I74" s="24"/>
      <c r="J74" s="24"/>
      <c r="K74" s="24"/>
      <c r="L74" s="24"/>
      <c r="M74" s="24"/>
      <c r="N74" s="15">
        <f t="shared" si="16"/>
        <v>0</v>
      </c>
      <c r="O74" s="15">
        <f t="shared" si="21"/>
        <v>0</v>
      </c>
    </row>
    <row r="75" spans="1:15" s="7" customFormat="1" ht="10.5">
      <c r="A75" s="70" t="str">
        <f>"Total "&amp;A69</f>
        <v>Total DAILY LIVING</v>
      </c>
      <c r="B75" s="71">
        <f aca="true" t="shared" si="22" ref="B75:M75">SUM(B70:B74)</f>
        <v>0</v>
      </c>
      <c r="C75" s="71">
        <f t="shared" si="22"/>
        <v>0</v>
      </c>
      <c r="D75" s="71">
        <f t="shared" si="22"/>
        <v>0</v>
      </c>
      <c r="E75" s="71">
        <f t="shared" si="22"/>
        <v>0</v>
      </c>
      <c r="F75" s="71">
        <f t="shared" si="22"/>
        <v>0</v>
      </c>
      <c r="G75" s="71">
        <f t="shared" si="22"/>
        <v>0</v>
      </c>
      <c r="H75" s="71">
        <f t="shared" si="22"/>
        <v>0</v>
      </c>
      <c r="I75" s="71">
        <f t="shared" si="22"/>
        <v>0</v>
      </c>
      <c r="J75" s="71">
        <f t="shared" si="22"/>
        <v>0</v>
      </c>
      <c r="K75" s="71">
        <f t="shared" si="22"/>
        <v>0</v>
      </c>
      <c r="L75" s="71">
        <f t="shared" si="22"/>
        <v>0</v>
      </c>
      <c r="M75" s="71">
        <f t="shared" si="22"/>
        <v>0</v>
      </c>
      <c r="N75" s="71">
        <f t="shared" si="16"/>
        <v>0</v>
      </c>
      <c r="O75" s="71">
        <f t="shared" si="21"/>
        <v>0</v>
      </c>
    </row>
    <row r="76" spans="1:15" s="7" customFormat="1" ht="10.5">
      <c r="A76" s="72" t="s">
        <v>100</v>
      </c>
      <c r="B76" s="73">
        <f>+Budget!B69-Actual!B75</f>
        <v>1150</v>
      </c>
      <c r="C76" s="73">
        <f>+Budget!C69-Actual!C75</f>
        <v>0</v>
      </c>
      <c r="D76" s="73">
        <f>+Budget!D69-Actual!D75</f>
        <v>0</v>
      </c>
      <c r="E76" s="73">
        <f>+Budget!E69-Actual!E75</f>
        <v>0</v>
      </c>
      <c r="F76" s="73">
        <f>+Budget!F69-Actual!F75</f>
        <v>0</v>
      </c>
      <c r="G76" s="73">
        <f>+Budget!G69-Actual!G75</f>
        <v>0</v>
      </c>
      <c r="H76" s="73">
        <f>+Budget!H69-Actual!H75</f>
        <v>0</v>
      </c>
      <c r="I76" s="73">
        <f>+Budget!I69-Actual!I75</f>
        <v>0</v>
      </c>
      <c r="J76" s="73">
        <f>+Budget!J69-Actual!J75</f>
        <v>0</v>
      </c>
      <c r="K76" s="73">
        <f>+Budget!K69-Actual!K75</f>
        <v>0</v>
      </c>
      <c r="L76" s="73">
        <f>+Budget!L69-Actual!L75</f>
        <v>0</v>
      </c>
      <c r="M76" s="73">
        <f>+Budget!M69-Actual!M75</f>
        <v>0</v>
      </c>
      <c r="N76" s="73">
        <f>+Budget!N69-Actual!N75</f>
        <v>1150</v>
      </c>
      <c r="O76" s="73"/>
    </row>
    <row r="77" spans="1:15" s="7" customFormat="1" ht="9" customHeight="1">
      <c r="A77" s="9"/>
      <c r="B77" s="9"/>
      <c r="C77" s="9"/>
      <c r="D77" s="9"/>
      <c r="E77" s="9"/>
      <c r="F77" s="9"/>
      <c r="G77" s="9"/>
      <c r="H77" s="9"/>
      <c r="I77" s="9"/>
      <c r="J77" s="9"/>
      <c r="K77" s="9"/>
      <c r="L77" s="9"/>
      <c r="M77" s="9"/>
      <c r="N77" s="15"/>
      <c r="O77" s="15"/>
    </row>
    <row r="78" spans="1:15" s="7" customFormat="1" ht="12.75" thickBot="1">
      <c r="A78" s="66" t="s">
        <v>9</v>
      </c>
      <c r="B78" s="67"/>
      <c r="C78" s="67"/>
      <c r="D78" s="67"/>
      <c r="E78" s="67"/>
      <c r="F78" s="67"/>
      <c r="G78" s="67"/>
      <c r="H78" s="67"/>
      <c r="I78" s="67"/>
      <c r="J78" s="67"/>
      <c r="K78" s="67"/>
      <c r="L78" s="67"/>
      <c r="M78" s="67"/>
      <c r="N78" s="67"/>
      <c r="O78" s="67"/>
    </row>
    <row r="79" spans="1:15" s="9" customFormat="1" ht="10.5">
      <c r="A79" s="42" t="s">
        <v>68</v>
      </c>
      <c r="B79" s="20"/>
      <c r="C79" s="20"/>
      <c r="D79" s="20"/>
      <c r="E79" s="20"/>
      <c r="F79" s="20"/>
      <c r="G79" s="20"/>
      <c r="H79" s="20"/>
      <c r="I79" s="20"/>
      <c r="J79" s="20"/>
      <c r="K79" s="20"/>
      <c r="L79" s="20"/>
      <c r="M79" s="20"/>
      <c r="N79" s="15">
        <f t="shared" si="16"/>
        <v>0</v>
      </c>
      <c r="O79" s="15">
        <f aca="true" t="shared" si="23" ref="O79:O85">N79/COLUMNS(B79:M79)</f>
        <v>0</v>
      </c>
    </row>
    <row r="80" spans="1:15" s="9" customFormat="1" ht="10.5">
      <c r="A80" s="9" t="s">
        <v>0</v>
      </c>
      <c r="B80" s="20"/>
      <c r="C80" s="20"/>
      <c r="D80" s="20"/>
      <c r="E80" s="20"/>
      <c r="F80" s="20"/>
      <c r="G80" s="20"/>
      <c r="H80" s="20"/>
      <c r="I80" s="20"/>
      <c r="J80" s="20"/>
      <c r="K80" s="20"/>
      <c r="L80" s="20"/>
      <c r="M80" s="20"/>
      <c r="N80" s="15">
        <f t="shared" si="16"/>
        <v>0</v>
      </c>
      <c r="O80" s="15">
        <f t="shared" si="23"/>
        <v>0</v>
      </c>
    </row>
    <row r="81" spans="1:15" s="11" customFormat="1" ht="10.5">
      <c r="A81" s="42" t="s">
        <v>69</v>
      </c>
      <c r="B81" s="20"/>
      <c r="C81" s="20"/>
      <c r="D81" s="20"/>
      <c r="E81" s="20"/>
      <c r="F81" s="20"/>
      <c r="G81" s="20"/>
      <c r="H81" s="20"/>
      <c r="I81" s="20"/>
      <c r="J81" s="20"/>
      <c r="K81" s="20"/>
      <c r="L81" s="20"/>
      <c r="M81" s="20"/>
      <c r="N81" s="15">
        <f t="shared" si="16"/>
        <v>0</v>
      </c>
      <c r="O81" s="15">
        <f t="shared" si="23"/>
        <v>0</v>
      </c>
    </row>
    <row r="82" spans="1:15" s="11" customFormat="1" ht="10.5">
      <c r="A82" s="43" t="s">
        <v>11</v>
      </c>
      <c r="B82" s="20"/>
      <c r="C82" s="20"/>
      <c r="D82" s="20"/>
      <c r="E82" s="20"/>
      <c r="F82" s="20"/>
      <c r="G82" s="20"/>
      <c r="H82" s="20"/>
      <c r="I82" s="20"/>
      <c r="J82" s="20"/>
      <c r="K82" s="20"/>
      <c r="L82" s="20"/>
      <c r="M82" s="20"/>
      <c r="N82" s="15">
        <f t="shared" si="16"/>
        <v>0</v>
      </c>
      <c r="O82" s="15">
        <f t="shared" si="23"/>
        <v>0</v>
      </c>
    </row>
    <row r="83" spans="1:15" s="11" customFormat="1" ht="10.5">
      <c r="A83" s="10" t="s">
        <v>10</v>
      </c>
      <c r="B83" s="20"/>
      <c r="C83" s="20"/>
      <c r="D83" s="20"/>
      <c r="E83" s="20"/>
      <c r="F83" s="20"/>
      <c r="G83" s="20"/>
      <c r="H83" s="20"/>
      <c r="I83" s="20"/>
      <c r="J83" s="20"/>
      <c r="K83" s="20"/>
      <c r="L83" s="20"/>
      <c r="M83" s="20"/>
      <c r="N83" s="15">
        <f t="shared" si="16"/>
        <v>0</v>
      </c>
      <c r="O83" s="15">
        <f t="shared" si="23"/>
        <v>0</v>
      </c>
    </row>
    <row r="84" spans="1:15" s="11" customFormat="1" ht="10.5">
      <c r="A84" s="10" t="s">
        <v>20</v>
      </c>
      <c r="B84" s="20"/>
      <c r="C84" s="20"/>
      <c r="D84" s="20"/>
      <c r="E84" s="20"/>
      <c r="F84" s="20"/>
      <c r="G84" s="20"/>
      <c r="H84" s="20"/>
      <c r="I84" s="20"/>
      <c r="J84" s="20"/>
      <c r="K84" s="20"/>
      <c r="L84" s="20"/>
      <c r="M84" s="20"/>
      <c r="N84" s="15">
        <f t="shared" si="16"/>
        <v>0</v>
      </c>
      <c r="O84" s="15">
        <f t="shared" si="23"/>
        <v>0</v>
      </c>
    </row>
    <row r="85" spans="1:15" s="11" customFormat="1" ht="10.5">
      <c r="A85" s="7" t="s">
        <v>24</v>
      </c>
      <c r="B85" s="19"/>
      <c r="C85" s="19"/>
      <c r="D85" s="19"/>
      <c r="E85" s="19"/>
      <c r="F85" s="19"/>
      <c r="G85" s="19"/>
      <c r="H85" s="19"/>
      <c r="I85" s="19"/>
      <c r="J85" s="19"/>
      <c r="K85" s="19"/>
      <c r="L85" s="19"/>
      <c r="M85" s="19"/>
      <c r="N85" s="15">
        <f t="shared" si="16"/>
        <v>0</v>
      </c>
      <c r="O85" s="15">
        <f t="shared" si="23"/>
        <v>0</v>
      </c>
    </row>
    <row r="86" spans="1:15" s="11" customFormat="1" ht="10.5">
      <c r="A86" s="9" t="s">
        <v>6</v>
      </c>
      <c r="B86" s="23"/>
      <c r="C86" s="23"/>
      <c r="D86" s="23"/>
      <c r="E86" s="23"/>
      <c r="F86" s="23"/>
      <c r="G86" s="23"/>
      <c r="H86" s="23"/>
      <c r="I86" s="23"/>
      <c r="J86" s="23"/>
      <c r="K86" s="23"/>
      <c r="L86" s="23"/>
      <c r="M86" s="23"/>
      <c r="N86" s="15">
        <f t="shared" si="16"/>
        <v>0</v>
      </c>
      <c r="O86" s="15">
        <f>N86/COLUMNS(B86:M86)</f>
        <v>0</v>
      </c>
    </row>
    <row r="87" spans="1:15" s="11" customFormat="1" ht="10.5">
      <c r="A87" s="70" t="str">
        <f>"Total "&amp;A78</f>
        <v>Total ENTERTAINMENT</v>
      </c>
      <c r="B87" s="71">
        <f aca="true" t="shared" si="24" ref="B87:M87">SUM(B79:B86)</f>
        <v>0</v>
      </c>
      <c r="C87" s="71">
        <f t="shared" si="24"/>
        <v>0</v>
      </c>
      <c r="D87" s="71">
        <f t="shared" si="24"/>
        <v>0</v>
      </c>
      <c r="E87" s="71">
        <f t="shared" si="24"/>
        <v>0</v>
      </c>
      <c r="F87" s="71">
        <f t="shared" si="24"/>
        <v>0</v>
      </c>
      <c r="G87" s="71">
        <f t="shared" si="24"/>
        <v>0</v>
      </c>
      <c r="H87" s="71">
        <f t="shared" si="24"/>
        <v>0</v>
      </c>
      <c r="I87" s="71">
        <f t="shared" si="24"/>
        <v>0</v>
      </c>
      <c r="J87" s="71">
        <f t="shared" si="24"/>
        <v>0</v>
      </c>
      <c r="K87" s="71">
        <f t="shared" si="24"/>
        <v>0</v>
      </c>
      <c r="L87" s="71">
        <f t="shared" si="24"/>
        <v>0</v>
      </c>
      <c r="M87" s="71">
        <f t="shared" si="24"/>
        <v>0</v>
      </c>
      <c r="N87" s="71">
        <f t="shared" si="16"/>
        <v>0</v>
      </c>
      <c r="O87" s="71">
        <f>N87/COLUMNS(B87:M87)</f>
        <v>0</v>
      </c>
    </row>
    <row r="88" spans="1:15" s="11" customFormat="1" ht="10.5">
      <c r="A88" s="72" t="s">
        <v>100</v>
      </c>
      <c r="B88" s="73">
        <f>+Budget!B80-Actual!B87</f>
        <v>300</v>
      </c>
      <c r="C88" s="73">
        <f>+Budget!C80-Actual!C87</f>
        <v>0</v>
      </c>
      <c r="D88" s="73">
        <f>+Budget!D80-Actual!D87</f>
        <v>0</v>
      </c>
      <c r="E88" s="73">
        <f>+Budget!E80-Actual!E87</f>
        <v>0</v>
      </c>
      <c r="F88" s="73">
        <f>+Budget!F80-Actual!F87</f>
        <v>0</v>
      </c>
      <c r="G88" s="73">
        <f>+Budget!G80-Actual!G87</f>
        <v>0</v>
      </c>
      <c r="H88" s="73">
        <f>+Budget!H80-Actual!H87</f>
        <v>0</v>
      </c>
      <c r="I88" s="73">
        <f>+Budget!I80-Actual!I87</f>
        <v>0</v>
      </c>
      <c r="J88" s="73">
        <f>+Budget!J80-Actual!J87</f>
        <v>0</v>
      </c>
      <c r="K88" s="73">
        <f>+Budget!K80-Actual!K87</f>
        <v>0</v>
      </c>
      <c r="L88" s="73">
        <f>+Budget!L80-Actual!L87</f>
        <v>0</v>
      </c>
      <c r="M88" s="73">
        <f>+Budget!M80-Actual!M87</f>
        <v>0</v>
      </c>
      <c r="N88" s="73">
        <f>+Budget!N80-Actual!N87</f>
        <v>300</v>
      </c>
      <c r="O88" s="73"/>
    </row>
    <row r="89" spans="1:15" s="11" customFormat="1" ht="9" customHeight="1">
      <c r="A89" s="9"/>
      <c r="B89" s="9"/>
      <c r="C89" s="9"/>
      <c r="D89" s="9"/>
      <c r="E89" s="9"/>
      <c r="F89" s="9"/>
      <c r="G89" s="9"/>
      <c r="H89" s="9"/>
      <c r="I89" s="9"/>
      <c r="J89" s="9"/>
      <c r="K89" s="9"/>
      <c r="L89" s="9"/>
      <c r="M89" s="9"/>
      <c r="N89" s="15"/>
      <c r="O89" s="15"/>
    </row>
    <row r="90" spans="1:15" ht="12.75" thickBot="1">
      <c r="A90" s="66" t="s">
        <v>73</v>
      </c>
      <c r="B90" s="67"/>
      <c r="C90" s="67"/>
      <c r="D90" s="67"/>
      <c r="E90" s="67"/>
      <c r="F90" s="67"/>
      <c r="G90" s="67"/>
      <c r="H90" s="67"/>
      <c r="I90" s="67"/>
      <c r="J90" s="67"/>
      <c r="K90" s="67"/>
      <c r="L90" s="67"/>
      <c r="M90" s="67"/>
      <c r="N90" s="67"/>
      <c r="O90" s="67"/>
    </row>
    <row r="91" spans="1:15" ht="12">
      <c r="A91" s="43" t="s">
        <v>74</v>
      </c>
      <c r="B91" s="52">
        <f>+Budget!B83</f>
        <v>500</v>
      </c>
      <c r="C91" s="19"/>
      <c r="D91" s="19"/>
      <c r="E91" s="19"/>
      <c r="F91" s="19"/>
      <c r="G91" s="19"/>
      <c r="H91" s="19"/>
      <c r="I91" s="19"/>
      <c r="J91" s="19"/>
      <c r="K91" s="19"/>
      <c r="L91" s="19"/>
      <c r="M91" s="19"/>
      <c r="N91" s="15">
        <f>SUM(B91:M91)</f>
        <v>500</v>
      </c>
      <c r="O91" s="15">
        <f>N91/COLUMNS(B91:M91)</f>
        <v>41.666666666666664</v>
      </c>
    </row>
    <row r="92" spans="1:15" ht="12">
      <c r="A92" s="7" t="s">
        <v>40</v>
      </c>
      <c r="B92" s="19"/>
      <c r="C92" s="19"/>
      <c r="D92" s="19"/>
      <c r="E92" s="19"/>
      <c r="F92" s="19"/>
      <c r="G92" s="19"/>
      <c r="H92" s="19"/>
      <c r="I92" s="19"/>
      <c r="J92" s="19"/>
      <c r="K92" s="19"/>
      <c r="L92" s="19"/>
      <c r="M92" s="19"/>
      <c r="N92" s="15">
        <f>SUM(B92:M92)</f>
        <v>0</v>
      </c>
      <c r="O92" s="15">
        <f>N92/COLUMNS(B92:M92)</f>
        <v>0</v>
      </c>
    </row>
    <row r="93" spans="1:15" ht="12">
      <c r="A93" s="42" t="s">
        <v>75</v>
      </c>
      <c r="B93" s="52">
        <f>+Budget!B85</f>
        <v>0</v>
      </c>
      <c r="C93" s="19"/>
      <c r="D93" s="19"/>
      <c r="E93" s="19"/>
      <c r="F93" s="19"/>
      <c r="G93" s="19"/>
      <c r="H93" s="19"/>
      <c r="I93" s="19"/>
      <c r="J93" s="19"/>
      <c r="K93" s="19"/>
      <c r="L93" s="19"/>
      <c r="M93" s="19"/>
      <c r="N93" s="15">
        <f>SUM(B93:M93)</f>
        <v>0</v>
      </c>
      <c r="O93" s="15">
        <f>N93/COLUMNS(B93:M93)</f>
        <v>0</v>
      </c>
    </row>
    <row r="94" spans="1:15" ht="12">
      <c r="A94" s="7" t="s">
        <v>6</v>
      </c>
      <c r="B94" s="24"/>
      <c r="C94" s="24"/>
      <c r="D94" s="24"/>
      <c r="E94" s="24"/>
      <c r="F94" s="24"/>
      <c r="G94" s="24"/>
      <c r="H94" s="24"/>
      <c r="I94" s="24"/>
      <c r="J94" s="24"/>
      <c r="K94" s="24"/>
      <c r="L94" s="24"/>
      <c r="M94" s="24"/>
      <c r="N94" s="15">
        <f>SUM(B94:M94)</f>
        <v>0</v>
      </c>
      <c r="O94" s="15">
        <f>N94/COLUMNS(B94:M94)</f>
        <v>0</v>
      </c>
    </row>
    <row r="95" spans="1:15" ht="12">
      <c r="A95" s="70" t="str">
        <f>"Total "&amp;A90</f>
        <v>Total FINANCIAL</v>
      </c>
      <c r="B95" s="71">
        <f aca="true" t="shared" si="25" ref="B95:M95">SUM(B91:B94)</f>
        <v>500</v>
      </c>
      <c r="C95" s="71">
        <f t="shared" si="25"/>
        <v>0</v>
      </c>
      <c r="D95" s="71">
        <f t="shared" si="25"/>
        <v>0</v>
      </c>
      <c r="E95" s="71">
        <f t="shared" si="25"/>
        <v>0</v>
      </c>
      <c r="F95" s="71">
        <f t="shared" si="25"/>
        <v>0</v>
      </c>
      <c r="G95" s="71">
        <f t="shared" si="25"/>
        <v>0</v>
      </c>
      <c r="H95" s="71">
        <f t="shared" si="25"/>
        <v>0</v>
      </c>
      <c r="I95" s="71">
        <f t="shared" si="25"/>
        <v>0</v>
      </c>
      <c r="J95" s="71">
        <f t="shared" si="25"/>
        <v>0</v>
      </c>
      <c r="K95" s="71">
        <f t="shared" si="25"/>
        <v>0</v>
      </c>
      <c r="L95" s="71">
        <f t="shared" si="25"/>
        <v>0</v>
      </c>
      <c r="M95" s="71">
        <f t="shared" si="25"/>
        <v>0</v>
      </c>
      <c r="N95" s="71">
        <f>SUM(B95:M95)</f>
        <v>500</v>
      </c>
      <c r="O95" s="71">
        <f>N95/COLUMNS(B95:M95)</f>
        <v>41.666666666666664</v>
      </c>
    </row>
    <row r="96" spans="1:15" ht="12">
      <c r="A96" s="72" t="s">
        <v>100</v>
      </c>
      <c r="B96" s="73">
        <f>+Budget!B87-Actual!B95</f>
        <v>500</v>
      </c>
      <c r="C96" s="73">
        <f>+Budget!C87-Actual!C95</f>
        <v>0</v>
      </c>
      <c r="D96" s="73">
        <f>+Budget!D87-Actual!D95</f>
        <v>0</v>
      </c>
      <c r="E96" s="73">
        <f>+Budget!E87-Actual!E95</f>
        <v>0</v>
      </c>
      <c r="F96" s="73">
        <f>+Budget!F87-Actual!F95</f>
        <v>0</v>
      </c>
      <c r="G96" s="73">
        <f>+Budget!G87-Actual!G95</f>
        <v>0</v>
      </c>
      <c r="H96" s="73">
        <f>+Budget!H87-Actual!H95</f>
        <v>0</v>
      </c>
      <c r="I96" s="73">
        <f>+Budget!I87-Actual!I95</f>
        <v>0</v>
      </c>
      <c r="J96" s="73">
        <f>+Budget!J87-Actual!J95</f>
        <v>0</v>
      </c>
      <c r="K96" s="73">
        <f>+Budget!K87-Actual!K95</f>
        <v>0</v>
      </c>
      <c r="L96" s="73">
        <f>+Budget!L87-Actual!L95</f>
        <v>0</v>
      </c>
      <c r="M96" s="73">
        <f>+Budget!M87-Actual!M95</f>
        <v>0</v>
      </c>
      <c r="N96" s="73">
        <f>+Budget!N87-Actual!N95</f>
        <v>500</v>
      </c>
      <c r="O96" s="73"/>
    </row>
    <row r="97" spans="1:15" ht="9" customHeight="1">
      <c r="A97" s="9"/>
      <c r="B97" s="9"/>
      <c r="C97" s="9"/>
      <c r="D97" s="9"/>
      <c r="E97" s="9"/>
      <c r="F97" s="9"/>
      <c r="G97" s="9"/>
      <c r="H97" s="9"/>
      <c r="I97" s="9"/>
      <c r="J97" s="9"/>
      <c r="K97" s="9"/>
      <c r="L97" s="9"/>
      <c r="M97" s="9"/>
      <c r="N97" s="15"/>
      <c r="O97" s="15"/>
    </row>
    <row r="98" spans="1:15" ht="12.75" thickBot="1">
      <c r="A98" s="66" t="s">
        <v>70</v>
      </c>
      <c r="B98" s="67"/>
      <c r="C98" s="67"/>
      <c r="D98" s="67"/>
      <c r="E98" s="67"/>
      <c r="F98" s="67"/>
      <c r="G98" s="67"/>
      <c r="H98" s="67"/>
      <c r="I98" s="67"/>
      <c r="J98" s="67"/>
      <c r="K98" s="67"/>
      <c r="L98" s="67"/>
      <c r="M98" s="67"/>
      <c r="N98" s="67"/>
      <c r="O98" s="67"/>
    </row>
    <row r="99" spans="1:15" ht="12">
      <c r="A99" s="42" t="s">
        <v>71</v>
      </c>
      <c r="B99" s="22"/>
      <c r="C99" s="22"/>
      <c r="D99" s="22"/>
      <c r="E99" s="22"/>
      <c r="F99" s="22"/>
      <c r="G99" s="22"/>
      <c r="H99" s="22"/>
      <c r="I99" s="22"/>
      <c r="J99" s="22"/>
      <c r="K99" s="22"/>
      <c r="L99" s="22"/>
      <c r="M99" s="22"/>
      <c r="N99" s="15">
        <f>SUM(B99:M99)</f>
        <v>0</v>
      </c>
      <c r="O99" s="15">
        <f>N99/COLUMNS(B99:M99)</f>
        <v>0</v>
      </c>
    </row>
    <row r="100" spans="1:15" ht="12">
      <c r="A100" s="42" t="s">
        <v>72</v>
      </c>
      <c r="B100" s="52">
        <f>+Budget!B91</f>
        <v>0</v>
      </c>
      <c r="C100" s="19"/>
      <c r="D100" s="19"/>
      <c r="E100" s="19"/>
      <c r="F100" s="19"/>
      <c r="G100" s="19"/>
      <c r="H100" s="19"/>
      <c r="I100" s="19"/>
      <c r="J100" s="19"/>
      <c r="K100" s="19"/>
      <c r="L100" s="19"/>
      <c r="M100" s="19"/>
      <c r="N100" s="15">
        <f>SUM(B100:M100)</f>
        <v>0</v>
      </c>
      <c r="O100" s="15">
        <f>N100/COLUMNS(B100:M100)</f>
        <v>0</v>
      </c>
    </row>
    <row r="101" spans="1:15" ht="12">
      <c r="A101" s="7" t="s">
        <v>6</v>
      </c>
      <c r="B101" s="24"/>
      <c r="C101" s="24"/>
      <c r="D101" s="24"/>
      <c r="E101" s="24"/>
      <c r="F101" s="24"/>
      <c r="G101" s="24"/>
      <c r="H101" s="24"/>
      <c r="I101" s="24"/>
      <c r="J101" s="24"/>
      <c r="K101" s="24"/>
      <c r="L101" s="24"/>
      <c r="M101" s="24"/>
      <c r="N101" s="15">
        <f>SUM(B101:M101)</f>
        <v>0</v>
      </c>
      <c r="O101" s="15">
        <f>N101/COLUMNS(B101:M101)</f>
        <v>0</v>
      </c>
    </row>
    <row r="102" spans="1:15" ht="12">
      <c r="A102" s="70" t="str">
        <f>"Total "&amp;A98</f>
        <v>Total FAMILY</v>
      </c>
      <c r="B102" s="71">
        <f aca="true" t="shared" si="26" ref="B102:M102">SUM(B99:B101)</f>
        <v>0</v>
      </c>
      <c r="C102" s="71">
        <f t="shared" si="26"/>
        <v>0</v>
      </c>
      <c r="D102" s="71">
        <f t="shared" si="26"/>
        <v>0</v>
      </c>
      <c r="E102" s="71">
        <f t="shared" si="26"/>
        <v>0</v>
      </c>
      <c r="F102" s="71">
        <f t="shared" si="26"/>
        <v>0</v>
      </c>
      <c r="G102" s="71">
        <f t="shared" si="26"/>
        <v>0</v>
      </c>
      <c r="H102" s="71">
        <f t="shared" si="26"/>
        <v>0</v>
      </c>
      <c r="I102" s="71">
        <f t="shared" si="26"/>
        <v>0</v>
      </c>
      <c r="J102" s="71">
        <f t="shared" si="26"/>
        <v>0</v>
      </c>
      <c r="K102" s="71">
        <f t="shared" si="26"/>
        <v>0</v>
      </c>
      <c r="L102" s="71">
        <f t="shared" si="26"/>
        <v>0</v>
      </c>
      <c r="M102" s="71">
        <f t="shared" si="26"/>
        <v>0</v>
      </c>
      <c r="N102" s="71">
        <f>SUM(B102:M102)</f>
        <v>0</v>
      </c>
      <c r="O102" s="71">
        <f>N102/COLUMNS(B102:M102)</f>
        <v>0</v>
      </c>
    </row>
    <row r="103" spans="1:15" ht="12">
      <c r="A103" s="72" t="s">
        <v>100</v>
      </c>
      <c r="B103" s="73">
        <f>+Budget!B93-Actual!B102</f>
        <v>0</v>
      </c>
      <c r="C103" s="73">
        <f>+Budget!C93-Actual!C102</f>
        <v>0</v>
      </c>
      <c r="D103" s="73">
        <f>+Budget!D93-Actual!D102</f>
        <v>0</v>
      </c>
      <c r="E103" s="73">
        <f>+Budget!E93-Actual!E102</f>
        <v>0</v>
      </c>
      <c r="F103" s="73">
        <f>+Budget!F93-Actual!F102</f>
        <v>0</v>
      </c>
      <c r="G103" s="73">
        <f>+Budget!G93-Actual!G102</f>
        <v>0</v>
      </c>
      <c r="H103" s="73">
        <f>+Budget!H93-Actual!H102</f>
        <v>0</v>
      </c>
      <c r="I103" s="73">
        <f>+Budget!I93-Actual!I102</f>
        <v>0</v>
      </c>
      <c r="J103" s="73">
        <f>+Budget!J93-Actual!J102</f>
        <v>0</v>
      </c>
      <c r="K103" s="73">
        <f>+Budget!K93-Actual!K102</f>
        <v>0</v>
      </c>
      <c r="L103" s="73">
        <f>+Budget!L93-Actual!L102</f>
        <v>0</v>
      </c>
      <c r="M103" s="73">
        <f>+Budget!M93-Actual!M102</f>
        <v>0</v>
      </c>
      <c r="N103" s="73">
        <f>+Budget!N93-Actual!N102</f>
        <v>0</v>
      </c>
      <c r="O103" s="73"/>
    </row>
    <row r="104" spans="1:15" ht="9" customHeight="1">
      <c r="A104" s="9"/>
      <c r="B104" s="9"/>
      <c r="C104" s="9"/>
      <c r="D104" s="9"/>
      <c r="E104" s="9"/>
      <c r="F104" s="9"/>
      <c r="G104" s="9"/>
      <c r="H104" s="9"/>
      <c r="I104" s="9"/>
      <c r="J104" s="9"/>
      <c r="K104" s="9"/>
      <c r="L104" s="9"/>
      <c r="M104" s="9"/>
      <c r="N104" s="15"/>
      <c r="O104" s="15"/>
    </row>
  </sheetData>
  <sheetProtection/>
  <mergeCells count="3">
    <mergeCell ref="A2:G2"/>
    <mergeCell ref="A3:G3"/>
    <mergeCell ref="N3:O3"/>
  </mergeCells>
  <conditionalFormatting sqref="B5 C6:M6 B8 B9:M9 B12:M20 B22:M29 B21 B31:M40 B30 B42:M50 B41 B52:M60 B51 B62:M66 B61 B68:M75 B67 B77:M87 B76 B89:M95 B88 B97:M102 B96 B104:M105 B103">
    <cfRule type="expression" priority="43" dxfId="46" stopIfTrue="1">
      <formula>(MOD(COLUMN(),3)=1)</formula>
    </cfRule>
    <cfRule type="expression" priority="44" dxfId="47" stopIfTrue="1">
      <formula>(MOD(COLUMN(),3)=2)</formula>
    </cfRule>
  </conditionalFormatting>
  <conditionalFormatting sqref="C7:N7">
    <cfRule type="expression" priority="39" dxfId="46" stopIfTrue="1">
      <formula>(MOD(COLUMN(),3)=1)</formula>
    </cfRule>
    <cfRule type="expression" priority="40" dxfId="47" stopIfTrue="1">
      <formula>(MOD(COLUMN(),3)=2)</formula>
    </cfRule>
  </conditionalFormatting>
  <conditionalFormatting sqref="C8:N8">
    <cfRule type="expression" priority="37" dxfId="46" stopIfTrue="1">
      <formula>(MOD(COLUMN(),3)=1)</formula>
    </cfRule>
    <cfRule type="expression" priority="38" dxfId="47" stopIfTrue="1">
      <formula>(MOD(COLUMN(),3)=2)</formula>
    </cfRule>
  </conditionalFormatting>
  <conditionalFormatting sqref="B6">
    <cfRule type="expression" priority="35" dxfId="46" stopIfTrue="1">
      <formula>(MOD(COLUMN(),3)=1)</formula>
    </cfRule>
    <cfRule type="expression" priority="36" dxfId="47" stopIfTrue="1">
      <formula>(MOD(COLUMN(),3)=2)</formula>
    </cfRule>
  </conditionalFormatting>
  <conditionalFormatting sqref="B7">
    <cfRule type="expression" priority="33" dxfId="46" stopIfTrue="1">
      <formula>(MOD(COLUMN(),3)=1)</formula>
    </cfRule>
    <cfRule type="expression" priority="34" dxfId="47" stopIfTrue="1">
      <formula>(MOD(COLUMN(),3)=2)</formula>
    </cfRule>
  </conditionalFormatting>
  <conditionalFormatting sqref="C21:O21">
    <cfRule type="expression" priority="31" dxfId="46" stopIfTrue="1">
      <formula>(MOD(COLUMN(),3)=1)</formula>
    </cfRule>
    <cfRule type="expression" priority="32" dxfId="47" stopIfTrue="1">
      <formula>(MOD(COLUMN(),3)=2)</formula>
    </cfRule>
  </conditionalFormatting>
  <conditionalFormatting sqref="C30:O30">
    <cfRule type="expression" priority="29" dxfId="46" stopIfTrue="1">
      <formula>(MOD(COLUMN(),3)=1)</formula>
    </cfRule>
    <cfRule type="expression" priority="30" dxfId="47" stopIfTrue="1">
      <formula>(MOD(COLUMN(),3)=2)</formula>
    </cfRule>
  </conditionalFormatting>
  <conditionalFormatting sqref="C41:O41">
    <cfRule type="expression" priority="27" dxfId="46" stopIfTrue="1">
      <formula>(MOD(COLUMN(),3)=1)</formula>
    </cfRule>
    <cfRule type="expression" priority="28" dxfId="47" stopIfTrue="1">
      <formula>(MOD(COLUMN(),3)=2)</formula>
    </cfRule>
  </conditionalFormatting>
  <conditionalFormatting sqref="C51:O51">
    <cfRule type="expression" priority="25" dxfId="46" stopIfTrue="1">
      <formula>(MOD(COLUMN(),3)=1)</formula>
    </cfRule>
    <cfRule type="expression" priority="26" dxfId="47" stopIfTrue="1">
      <formula>(MOD(COLUMN(),3)=2)</formula>
    </cfRule>
  </conditionalFormatting>
  <conditionalFormatting sqref="O61">
    <cfRule type="expression" priority="23" dxfId="46" stopIfTrue="1">
      <formula>(MOD(COLUMN(),3)=1)</formula>
    </cfRule>
    <cfRule type="expression" priority="24" dxfId="47" stopIfTrue="1">
      <formula>(MOD(COLUMN(),3)=2)</formula>
    </cfRule>
  </conditionalFormatting>
  <conditionalFormatting sqref="O67">
    <cfRule type="expression" priority="21" dxfId="46" stopIfTrue="1">
      <formula>(MOD(COLUMN(),3)=1)</formula>
    </cfRule>
    <cfRule type="expression" priority="22" dxfId="47" stopIfTrue="1">
      <formula>(MOD(COLUMN(),3)=2)</formula>
    </cfRule>
  </conditionalFormatting>
  <conditionalFormatting sqref="O76">
    <cfRule type="expression" priority="19" dxfId="46" stopIfTrue="1">
      <formula>(MOD(COLUMN(),3)=1)</formula>
    </cfRule>
    <cfRule type="expression" priority="20" dxfId="47" stopIfTrue="1">
      <formula>(MOD(COLUMN(),3)=2)</formula>
    </cfRule>
  </conditionalFormatting>
  <conditionalFormatting sqref="O96">
    <cfRule type="expression" priority="15" dxfId="46" stopIfTrue="1">
      <formula>(MOD(COLUMN(),3)=1)</formula>
    </cfRule>
    <cfRule type="expression" priority="16" dxfId="47" stopIfTrue="1">
      <formula>(MOD(COLUMN(),3)=2)</formula>
    </cfRule>
  </conditionalFormatting>
  <conditionalFormatting sqref="O103">
    <cfRule type="expression" priority="13" dxfId="46" stopIfTrue="1">
      <formula>(MOD(COLUMN(),3)=1)</formula>
    </cfRule>
    <cfRule type="expression" priority="14" dxfId="47" stopIfTrue="1">
      <formula>(MOD(COLUMN(),3)=2)</formula>
    </cfRule>
  </conditionalFormatting>
  <conditionalFormatting sqref="C61:N61">
    <cfRule type="expression" priority="11" dxfId="46" stopIfTrue="1">
      <formula>(MOD(COLUMN(),3)=1)</formula>
    </cfRule>
    <cfRule type="expression" priority="12" dxfId="47" stopIfTrue="1">
      <formula>(MOD(COLUMN(),3)=2)</formula>
    </cfRule>
  </conditionalFormatting>
  <conditionalFormatting sqref="C67:N67">
    <cfRule type="expression" priority="9" dxfId="46" stopIfTrue="1">
      <formula>(MOD(COLUMN(),3)=1)</formula>
    </cfRule>
    <cfRule type="expression" priority="10" dxfId="47" stopIfTrue="1">
      <formula>(MOD(COLUMN(),3)=2)</formula>
    </cfRule>
  </conditionalFormatting>
  <conditionalFormatting sqref="C76:N76">
    <cfRule type="expression" priority="7" dxfId="46" stopIfTrue="1">
      <formula>(MOD(COLUMN(),3)=1)</formula>
    </cfRule>
    <cfRule type="expression" priority="8" dxfId="47" stopIfTrue="1">
      <formula>(MOD(COLUMN(),3)=2)</formula>
    </cfRule>
  </conditionalFormatting>
  <conditionalFormatting sqref="C88:N88">
    <cfRule type="expression" priority="5" dxfId="46" stopIfTrue="1">
      <formula>(MOD(COLUMN(),3)=1)</formula>
    </cfRule>
    <cfRule type="expression" priority="6" dxfId="47" stopIfTrue="1">
      <formula>(MOD(COLUMN(),3)=2)</formula>
    </cfRule>
  </conditionalFormatting>
  <conditionalFormatting sqref="C96:N96">
    <cfRule type="expression" priority="3" dxfId="46" stopIfTrue="1">
      <formula>(MOD(COLUMN(),3)=1)</formula>
    </cfRule>
    <cfRule type="expression" priority="4" dxfId="47" stopIfTrue="1">
      <formula>(MOD(COLUMN(),3)=2)</formula>
    </cfRule>
  </conditionalFormatting>
  <conditionalFormatting sqref="C103:N103">
    <cfRule type="expression" priority="1" dxfId="46" stopIfTrue="1">
      <formula>(MOD(COLUMN(),3)=1)</formula>
    </cfRule>
    <cfRule type="expression" priority="2" dxfId="47" stopIfTrue="1">
      <formula>(MOD(COLUMN(),3)=2)</formula>
    </cfRule>
  </conditionalFormatting>
  <printOptions/>
  <pageMargins left="0.7500000000000001" right="0.25" top="0.5" bottom="0.5" header="0.5" footer="0.25"/>
  <pageSetup fitToHeight="0" fitToWidth="1" horizontalDpi="600" verticalDpi="600" orientation="landscape" scale="61"/>
  <headerFooter alignWithMargins="0">
    <oddHeader>&amp;L&amp;K000000&amp;G</oddHeader>
  </headerFooter>
  <drawing r:id="rId1"/>
  <legacyDrawingHF r:id="rId2"/>
</worksheet>
</file>

<file path=xl/worksheets/sheet3.xml><?xml version="1.0" encoding="utf-8"?>
<worksheet xmlns="http://schemas.openxmlformats.org/spreadsheetml/2006/main" xmlns:r="http://schemas.openxmlformats.org/officeDocument/2006/relationships">
  <dimension ref="A1:B45"/>
  <sheetViews>
    <sheetView showGridLines="0" workbookViewId="0" topLeftCell="A1">
      <selection activeCell="B51" sqref="B51"/>
    </sheetView>
  </sheetViews>
  <sheetFormatPr defaultColWidth="9.33203125" defaultRowHeight="13.5"/>
  <cols>
    <col min="1" max="1" width="12.33203125" style="41" customWidth="1"/>
    <col min="2" max="2" width="101.83203125" style="41" customWidth="1"/>
    <col min="3" max="16384" width="9.33203125" style="41" customWidth="1"/>
  </cols>
  <sheetData>
    <row r="1" spans="1:2" s="32" customFormat="1" ht="24" customHeight="1">
      <c r="A1" s="30" t="s">
        <v>81</v>
      </c>
      <c r="B1" s="31"/>
    </row>
    <row r="2" spans="1:2" s="33" customFormat="1" ht="12">
      <c r="A2" s="84"/>
      <c r="B2" s="85"/>
    </row>
    <row r="4" spans="1:2" s="36" customFormat="1" ht="45">
      <c r="A4" s="34" t="s">
        <v>45</v>
      </c>
      <c r="B4" s="35" t="s">
        <v>92</v>
      </c>
    </row>
    <row r="5" s="36" customFormat="1" ht="15">
      <c r="B5" s="37"/>
    </row>
    <row r="6" spans="1:2" s="36" customFormat="1" ht="19.5" customHeight="1">
      <c r="A6" s="86" t="s">
        <v>82</v>
      </c>
      <c r="B6" s="86"/>
    </row>
    <row r="7" spans="1:2" s="36" customFormat="1" ht="15">
      <c r="A7" s="37"/>
      <c r="B7" s="37"/>
    </row>
    <row r="8" spans="1:2" s="36" customFormat="1" ht="15">
      <c r="A8" s="37"/>
      <c r="B8" s="35" t="s">
        <v>83</v>
      </c>
    </row>
    <row r="9" spans="1:2" s="36" customFormat="1" ht="15">
      <c r="A9" s="37"/>
      <c r="B9" s="37"/>
    </row>
    <row r="10" spans="1:2" s="36" customFormat="1" ht="30">
      <c r="A10" s="37"/>
      <c r="B10" s="35" t="s">
        <v>84</v>
      </c>
    </row>
    <row r="11" spans="1:2" s="36" customFormat="1" ht="15">
      <c r="A11" s="37"/>
      <c r="B11" s="37"/>
    </row>
    <row r="12" spans="1:2" s="36" customFormat="1" ht="21" customHeight="1">
      <c r="A12" s="38"/>
      <c r="B12" s="46" t="s">
        <v>46</v>
      </c>
    </row>
    <row r="13" spans="1:2" s="36" customFormat="1" ht="15">
      <c r="A13" s="37"/>
      <c r="B13" s="37"/>
    </row>
    <row r="14" spans="1:2" s="36" customFormat="1" ht="30">
      <c r="A14" s="37"/>
      <c r="B14" s="35" t="s">
        <v>93</v>
      </c>
    </row>
    <row r="15" spans="1:2" s="36" customFormat="1" ht="15">
      <c r="A15" s="37"/>
      <c r="B15" s="37"/>
    </row>
    <row r="16" spans="1:2" s="36" customFormat="1" ht="15">
      <c r="A16" s="37"/>
      <c r="B16" s="35" t="s">
        <v>47</v>
      </c>
    </row>
    <row r="17" spans="1:2" s="36" customFormat="1" ht="15">
      <c r="A17" s="37"/>
      <c r="B17" s="37"/>
    </row>
    <row r="18" spans="1:2" s="36" customFormat="1" ht="18.75" customHeight="1">
      <c r="A18" s="38"/>
      <c r="B18" s="45" t="s">
        <v>85</v>
      </c>
    </row>
    <row r="19" spans="1:2" s="36" customFormat="1" ht="15">
      <c r="A19" s="37"/>
      <c r="B19" s="37"/>
    </row>
    <row r="20" spans="1:2" s="36" customFormat="1" ht="30">
      <c r="A20" s="37"/>
      <c r="B20" s="35" t="s">
        <v>94</v>
      </c>
    </row>
    <row r="21" spans="1:2" s="36" customFormat="1" ht="15">
      <c r="A21" s="37"/>
      <c r="B21" s="35"/>
    </row>
    <row r="22" spans="1:2" s="36" customFormat="1" ht="60">
      <c r="A22" s="37"/>
      <c r="B22" s="35" t="s">
        <v>95</v>
      </c>
    </row>
    <row r="23" spans="1:2" s="36" customFormat="1" ht="15">
      <c r="A23" s="37"/>
      <c r="B23" s="35"/>
    </row>
    <row r="24" spans="1:2" s="36" customFormat="1" ht="30">
      <c r="A24" s="37"/>
      <c r="B24" s="35" t="s">
        <v>96</v>
      </c>
    </row>
    <row r="25" spans="1:2" s="36" customFormat="1" ht="15">
      <c r="A25" s="37"/>
      <c r="B25" s="35"/>
    </row>
    <row r="26" spans="1:2" s="36" customFormat="1" ht="18.75" customHeight="1">
      <c r="A26" s="38"/>
      <c r="B26" s="45" t="s">
        <v>87</v>
      </c>
    </row>
    <row r="27" s="36" customFormat="1" ht="9.75"/>
    <row r="28" spans="1:2" s="36" customFormat="1" ht="30">
      <c r="A28" s="39"/>
      <c r="B28" s="35" t="s">
        <v>88</v>
      </c>
    </row>
    <row r="29" spans="1:2" s="36" customFormat="1" ht="30">
      <c r="A29" s="39"/>
      <c r="B29" s="47" t="s">
        <v>91</v>
      </c>
    </row>
    <row r="30" spans="1:2" s="36" customFormat="1" ht="15">
      <c r="A30" s="39"/>
      <c r="B30" s="47"/>
    </row>
    <row r="31" spans="1:2" s="36" customFormat="1" ht="30">
      <c r="A31" s="37"/>
      <c r="B31" s="35" t="s">
        <v>89</v>
      </c>
    </row>
    <row r="32" spans="1:2" s="36" customFormat="1" ht="15">
      <c r="A32" s="37"/>
      <c r="B32" s="37"/>
    </row>
    <row r="33" spans="1:2" s="36" customFormat="1" ht="45">
      <c r="A33" s="37"/>
      <c r="B33" s="35" t="s">
        <v>90</v>
      </c>
    </row>
    <row r="34" spans="1:2" s="36" customFormat="1" ht="15">
      <c r="A34" s="37"/>
      <c r="B34" s="37"/>
    </row>
    <row r="35" spans="1:2" s="36" customFormat="1" ht="15">
      <c r="A35" s="38"/>
      <c r="B35" s="38" t="s">
        <v>86</v>
      </c>
    </row>
    <row r="36" spans="1:2" s="36" customFormat="1" ht="15">
      <c r="A36" s="37"/>
      <c r="B36" s="37"/>
    </row>
    <row r="37" spans="1:2" s="36" customFormat="1" ht="30">
      <c r="A37" s="37"/>
      <c r="B37" s="35" t="s">
        <v>48</v>
      </c>
    </row>
    <row r="38" spans="1:2" s="36" customFormat="1" ht="15">
      <c r="A38" s="37"/>
      <c r="B38" s="37"/>
    </row>
    <row r="39" spans="1:2" s="36" customFormat="1" ht="30">
      <c r="A39" s="37"/>
      <c r="B39" s="35" t="s">
        <v>49</v>
      </c>
    </row>
    <row r="40" spans="1:2" s="36" customFormat="1" ht="15">
      <c r="A40" s="37"/>
      <c r="B40" s="37"/>
    </row>
    <row r="41" s="36" customFormat="1" ht="15">
      <c r="B41" s="38" t="s">
        <v>97</v>
      </c>
    </row>
    <row r="42" s="36" customFormat="1" ht="15">
      <c r="B42" s="37"/>
    </row>
    <row r="43" spans="1:2" s="36" customFormat="1" ht="60">
      <c r="A43" s="40"/>
      <c r="B43" s="35" t="s">
        <v>101</v>
      </c>
    </row>
    <row r="44" ht="15">
      <c r="B44" s="37"/>
    </row>
    <row r="45" ht="45">
      <c r="B45" s="35" t="s">
        <v>102</v>
      </c>
    </row>
  </sheetData>
  <sheetProtection/>
  <mergeCells count="2">
    <mergeCell ref="A2:B2"/>
    <mergeCell ref="A6:B6"/>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subject/>
  <dc:creator>Vertex42.com</dc:creator>
  <cp:keywords/>
  <dc:description>(c) 2008 Vertex42 LLC. All Rights Reserved.
</dc:description>
  <cp:lastModifiedBy>Saijal Patel</cp:lastModifiedBy>
  <cp:lastPrinted>2017-09-02T04:43:07Z</cp:lastPrinted>
  <dcterms:created xsi:type="dcterms:W3CDTF">2007-10-28T01:07:07Z</dcterms:created>
  <dcterms:modified xsi:type="dcterms:W3CDTF">2019-06-17T03:38:24Z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Source">
    <vt:lpwstr>https://www.vertex42.com/ExcelTemplates/personal-budget-spreadsheet.html</vt:lpwstr>
  </property>
  <property fmtid="{D5CDD505-2E9C-101B-9397-08002B2CF9AE}" pid="4" name="Version">
    <vt:lpwstr>1.0.7</vt:lpwstr>
  </property>
</Properties>
</file>